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40" windowHeight="97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32" i="1" l="1"/>
  <c r="P32" i="1"/>
  <c r="O32" i="1"/>
  <c r="N32" i="1"/>
  <c r="M32" i="1"/>
  <c r="L32" i="1"/>
  <c r="K32" i="1"/>
  <c r="J32" i="1"/>
  <c r="I32" i="1"/>
  <c r="H32" i="1"/>
  <c r="G32" i="1"/>
  <c r="E32" i="1"/>
  <c r="F38" i="1" l="1"/>
  <c r="G38" i="1"/>
  <c r="H38" i="1"/>
  <c r="I38" i="1"/>
  <c r="J38" i="1"/>
  <c r="K38" i="1"/>
  <c r="L38" i="1"/>
  <c r="M38" i="1"/>
  <c r="N38" i="1"/>
  <c r="O38" i="1"/>
  <c r="P38" i="1"/>
  <c r="E38" i="1"/>
  <c r="P69" i="1"/>
  <c r="O69" i="1"/>
  <c r="N69" i="1"/>
  <c r="M69" i="1"/>
  <c r="L69" i="1"/>
  <c r="K69" i="1"/>
  <c r="J69" i="1"/>
  <c r="I69" i="1"/>
  <c r="H69" i="1"/>
  <c r="G69" i="1"/>
  <c r="F69" i="1"/>
  <c r="E69" i="1"/>
  <c r="F138" i="1"/>
  <c r="G138" i="1"/>
  <c r="H138" i="1"/>
  <c r="I138" i="1"/>
  <c r="J138" i="1"/>
  <c r="K138" i="1"/>
  <c r="L138" i="1"/>
  <c r="M138" i="1"/>
  <c r="N138" i="1"/>
  <c r="O138" i="1"/>
  <c r="P138" i="1"/>
  <c r="E138" i="1"/>
  <c r="E126" i="1" l="1"/>
  <c r="E114" i="1"/>
  <c r="E101" i="1"/>
  <c r="E89" i="1"/>
  <c r="E76" i="1"/>
  <c r="E64" i="1"/>
  <c r="E51" i="1"/>
  <c r="E25" i="1"/>
  <c r="F126" i="1"/>
  <c r="G126" i="1"/>
  <c r="H126" i="1"/>
  <c r="I126" i="1"/>
  <c r="J126" i="1"/>
  <c r="K126" i="1"/>
  <c r="L126" i="1"/>
  <c r="M126" i="1"/>
  <c r="N126" i="1"/>
  <c r="O126" i="1"/>
  <c r="P126" i="1"/>
  <c r="F114" i="1"/>
  <c r="G114" i="1"/>
  <c r="H114" i="1"/>
  <c r="I114" i="1"/>
  <c r="J114" i="1"/>
  <c r="K114" i="1"/>
  <c r="L114" i="1"/>
  <c r="M114" i="1"/>
  <c r="N114" i="1"/>
  <c r="O114" i="1"/>
  <c r="P114" i="1"/>
  <c r="F101" i="1"/>
  <c r="G101" i="1"/>
  <c r="H101" i="1"/>
  <c r="I101" i="1"/>
  <c r="J101" i="1"/>
  <c r="K101" i="1"/>
  <c r="L101" i="1"/>
  <c r="M101" i="1"/>
  <c r="N101" i="1"/>
  <c r="O101" i="1"/>
  <c r="P101" i="1"/>
  <c r="F89" i="1"/>
  <c r="G89" i="1"/>
  <c r="H89" i="1"/>
  <c r="I89" i="1"/>
  <c r="J89" i="1"/>
  <c r="K89" i="1"/>
  <c r="L89" i="1"/>
  <c r="M89" i="1"/>
  <c r="N89" i="1"/>
  <c r="O89" i="1"/>
  <c r="P89" i="1"/>
  <c r="F76" i="1"/>
  <c r="G76" i="1"/>
  <c r="H76" i="1"/>
  <c r="I76" i="1"/>
  <c r="J76" i="1"/>
  <c r="K76" i="1"/>
  <c r="L76" i="1"/>
  <c r="M76" i="1"/>
  <c r="N76" i="1"/>
  <c r="O76" i="1"/>
  <c r="P76" i="1"/>
  <c r="F64" i="1"/>
  <c r="G64" i="1"/>
  <c r="H64" i="1"/>
  <c r="I64" i="1"/>
  <c r="J64" i="1"/>
  <c r="K64" i="1"/>
  <c r="L64" i="1"/>
  <c r="M64" i="1"/>
  <c r="N64" i="1"/>
  <c r="O64" i="1"/>
  <c r="P64" i="1"/>
  <c r="F51" i="1"/>
  <c r="G51" i="1"/>
  <c r="H51" i="1"/>
  <c r="I51" i="1"/>
  <c r="J51" i="1"/>
  <c r="K51" i="1"/>
  <c r="L51" i="1"/>
  <c r="M51" i="1"/>
  <c r="N51" i="1"/>
  <c r="O51" i="1"/>
  <c r="P51" i="1"/>
  <c r="P25" i="1"/>
  <c r="O25" i="1"/>
  <c r="N25" i="1"/>
  <c r="M25" i="1"/>
  <c r="L25" i="1"/>
  <c r="K25" i="1"/>
  <c r="J25" i="1"/>
  <c r="I25" i="1"/>
  <c r="H25" i="1"/>
  <c r="G25" i="1"/>
  <c r="F25" i="1"/>
  <c r="P131" i="1" l="1"/>
  <c r="P139" i="1" s="1"/>
  <c r="O131" i="1"/>
  <c r="O139" i="1" s="1"/>
  <c r="N131" i="1"/>
  <c r="N139" i="1" s="1"/>
  <c r="M131" i="1"/>
  <c r="M139" i="1" s="1"/>
  <c r="L131" i="1"/>
  <c r="L139" i="1" s="1"/>
  <c r="K131" i="1"/>
  <c r="K139" i="1" s="1"/>
  <c r="J131" i="1"/>
  <c r="J139" i="1" s="1"/>
  <c r="I131" i="1"/>
  <c r="I139" i="1" s="1"/>
  <c r="H131" i="1"/>
  <c r="H139" i="1" s="1"/>
  <c r="G131" i="1"/>
  <c r="G139" i="1" s="1"/>
  <c r="F131" i="1"/>
  <c r="F139" i="1" s="1"/>
  <c r="E131" i="1"/>
  <c r="E139" i="1" s="1"/>
  <c r="E120" i="1"/>
  <c r="E127" i="1" s="1"/>
  <c r="P120" i="1"/>
  <c r="O120" i="1"/>
  <c r="N120" i="1"/>
  <c r="M120" i="1"/>
  <c r="L120" i="1"/>
  <c r="K120" i="1"/>
  <c r="J120" i="1"/>
  <c r="I120" i="1"/>
  <c r="H120" i="1"/>
  <c r="G120" i="1"/>
  <c r="F120" i="1"/>
  <c r="P107" i="1"/>
  <c r="P115" i="1" s="1"/>
  <c r="O107" i="1"/>
  <c r="O115" i="1" s="1"/>
  <c r="N107" i="1"/>
  <c r="N115" i="1" s="1"/>
  <c r="M107" i="1"/>
  <c r="M115" i="1" s="1"/>
  <c r="L107" i="1"/>
  <c r="K107" i="1"/>
  <c r="K115" i="1" s="1"/>
  <c r="J107" i="1"/>
  <c r="J115" i="1" s="1"/>
  <c r="I107" i="1"/>
  <c r="H107" i="1"/>
  <c r="H115" i="1" s="1"/>
  <c r="G107" i="1"/>
  <c r="G115" i="1" s="1"/>
  <c r="F107" i="1"/>
  <c r="F115" i="1" s="1"/>
  <c r="E107" i="1"/>
  <c r="E115" i="1" s="1"/>
  <c r="P95" i="1"/>
  <c r="P102" i="1" s="1"/>
  <c r="O95" i="1"/>
  <c r="N95" i="1"/>
  <c r="N102" i="1" s="1"/>
  <c r="M95" i="1"/>
  <c r="M102" i="1" s="1"/>
  <c r="L95" i="1"/>
  <c r="L102" i="1" s="1"/>
  <c r="K95" i="1"/>
  <c r="J95" i="1"/>
  <c r="I95" i="1"/>
  <c r="I102" i="1" s="1"/>
  <c r="H95" i="1"/>
  <c r="G95" i="1"/>
  <c r="G102" i="1" s="1"/>
  <c r="F95" i="1"/>
  <c r="F102" i="1" s="1"/>
  <c r="E95" i="1"/>
  <c r="E102" i="1" s="1"/>
  <c r="P82" i="1"/>
  <c r="P90" i="1" s="1"/>
  <c r="O82" i="1"/>
  <c r="O90" i="1" s="1"/>
  <c r="N82" i="1"/>
  <c r="N90" i="1" s="1"/>
  <c r="M82" i="1"/>
  <c r="M90" i="1" s="1"/>
  <c r="L82" i="1"/>
  <c r="L90" i="1" s="1"/>
  <c r="K82" i="1"/>
  <c r="K90" i="1" s="1"/>
  <c r="J82" i="1"/>
  <c r="J90" i="1" s="1"/>
  <c r="I82" i="1"/>
  <c r="I90" i="1" s="1"/>
  <c r="H82" i="1"/>
  <c r="H90" i="1" s="1"/>
  <c r="G82" i="1"/>
  <c r="G90" i="1" s="1"/>
  <c r="F82" i="1"/>
  <c r="F90" i="1" s="1"/>
  <c r="E82" i="1"/>
  <c r="E90" i="1" s="1"/>
  <c r="P77" i="1"/>
  <c r="O77" i="1"/>
  <c r="N77" i="1"/>
  <c r="M77" i="1"/>
  <c r="L77" i="1"/>
  <c r="J77" i="1"/>
  <c r="H77" i="1"/>
  <c r="G77" i="1"/>
  <c r="F77" i="1"/>
  <c r="E77" i="1"/>
  <c r="P57" i="1"/>
  <c r="P65" i="1" s="1"/>
  <c r="O57" i="1"/>
  <c r="O65" i="1" s="1"/>
  <c r="N57" i="1"/>
  <c r="N65" i="1" s="1"/>
  <c r="M57" i="1"/>
  <c r="M65" i="1" s="1"/>
  <c r="L57" i="1"/>
  <c r="L65" i="1" s="1"/>
  <c r="K57" i="1"/>
  <c r="K65" i="1" s="1"/>
  <c r="J57" i="1"/>
  <c r="J65" i="1" s="1"/>
  <c r="I57" i="1"/>
  <c r="I65" i="1" s="1"/>
  <c r="H57" i="1"/>
  <c r="H65" i="1" s="1"/>
  <c r="G57" i="1"/>
  <c r="G65" i="1" s="1"/>
  <c r="F57" i="1"/>
  <c r="F65" i="1" s="1"/>
  <c r="E57" i="1"/>
  <c r="E65" i="1" s="1"/>
  <c r="P44" i="1"/>
  <c r="O44" i="1"/>
  <c r="N44" i="1"/>
  <c r="M44" i="1"/>
  <c r="L44" i="1"/>
  <c r="K44" i="1"/>
  <c r="J44" i="1"/>
  <c r="I44" i="1"/>
  <c r="H44" i="1"/>
  <c r="G44" i="1"/>
  <c r="F44" i="1"/>
  <c r="E44" i="1"/>
  <c r="E52" i="1" s="1"/>
  <c r="P39" i="1"/>
  <c r="O39" i="1"/>
  <c r="N39" i="1"/>
  <c r="M39" i="1"/>
  <c r="L39" i="1"/>
  <c r="K39" i="1"/>
  <c r="J39" i="1"/>
  <c r="I39" i="1"/>
  <c r="E39" i="1"/>
  <c r="P18" i="1"/>
  <c r="O18" i="1"/>
  <c r="N18" i="1"/>
  <c r="M18" i="1"/>
  <c r="L18" i="1"/>
  <c r="K18" i="1"/>
  <c r="J18" i="1"/>
  <c r="I18" i="1"/>
  <c r="H18" i="1"/>
  <c r="H26" i="1" s="1"/>
  <c r="G18" i="1"/>
  <c r="G26" i="1" s="1"/>
  <c r="F18" i="1"/>
  <c r="E18" i="1"/>
  <c r="P26" i="1"/>
  <c r="F52" i="1" l="1"/>
  <c r="J52" i="1"/>
  <c r="N52" i="1"/>
  <c r="G52" i="1"/>
  <c r="K52" i="1"/>
  <c r="O52" i="1"/>
  <c r="H52" i="1"/>
  <c r="L52" i="1"/>
  <c r="P52" i="1"/>
  <c r="I52" i="1"/>
  <c r="M52" i="1"/>
  <c r="I127" i="1"/>
  <c r="M127" i="1"/>
  <c r="L115" i="1"/>
  <c r="G127" i="1"/>
  <c r="K127" i="1"/>
  <c r="O127" i="1"/>
  <c r="J102" i="1"/>
  <c r="O102" i="1"/>
  <c r="K102" i="1"/>
  <c r="H127" i="1"/>
  <c r="L127" i="1"/>
  <c r="P127" i="1"/>
  <c r="H102" i="1"/>
  <c r="F127" i="1"/>
  <c r="J127" i="1"/>
  <c r="N127" i="1"/>
  <c r="K77" i="1"/>
  <c r="F26" i="1"/>
  <c r="I77" i="1"/>
  <c r="N26" i="1"/>
  <c r="F39" i="1"/>
  <c r="O26" i="1"/>
  <c r="G39" i="1"/>
  <c r="I115" i="1"/>
  <c r="H39" i="1"/>
  <c r="M26" i="1"/>
  <c r="J26" i="1"/>
  <c r="L26" i="1"/>
  <c r="K26" i="1"/>
  <c r="I26" i="1"/>
  <c r="E26" i="1"/>
</calcChain>
</file>

<file path=xl/sharedStrings.xml><?xml version="1.0" encoding="utf-8"?>
<sst xmlns="http://schemas.openxmlformats.org/spreadsheetml/2006/main" count="182" uniqueCount="93">
  <si>
    <t>Дни</t>
  </si>
  <si>
    <t>Наименование блюда</t>
  </si>
  <si>
    <t>Выход</t>
  </si>
  <si>
    <t xml:space="preserve">Пищевые вещества (г) </t>
  </si>
  <si>
    <t xml:space="preserve">Энерге­тическая ценность (ккал) </t>
  </si>
  <si>
    <t xml:space="preserve">Витамины (мп) </t>
  </si>
  <si>
    <t xml:space="preserve">Минеральные вещества (мп)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</si>
  <si>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</si>
  <si>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</si>
  <si>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</si>
  <si>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</si>
  <si>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</si>
  <si>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</si>
  <si>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</si>
  <si>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</si>
  <si>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</si>
  <si>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</si>
  <si>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</si>
  <si>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1 день</t>
  </si>
  <si>
    <t>ЗАВТРАК</t>
  </si>
  <si>
    <t>Каша рисовая молочная</t>
  </si>
  <si>
    <t>Печенье</t>
  </si>
  <si>
    <t>13.0</t>
  </si>
  <si>
    <t>0.26</t>
  </si>
  <si>
    <t>82.9</t>
  </si>
  <si>
    <t>Чай с сахаром</t>
  </si>
  <si>
    <t>Бутерброд с маслом</t>
  </si>
  <si>
    <t>ИТОГО:</t>
  </si>
  <si>
    <t>ОБЕД</t>
  </si>
  <si>
    <t>Котлеты из говядины</t>
  </si>
  <si>
    <t>Макароны отварные</t>
  </si>
  <si>
    <t>Хлеб пшеничный в/с</t>
  </si>
  <si>
    <t>Компот из свежих яблок</t>
  </si>
  <si>
    <t>ВСЕГО:</t>
  </si>
  <si>
    <t>2 день</t>
  </si>
  <si>
    <t>Каша гречневая молочная</t>
  </si>
  <si>
    <t>Пряник</t>
  </si>
  <si>
    <t>Плов с мясом птицы</t>
  </si>
  <si>
    <t>3 день</t>
  </si>
  <si>
    <t>Макароны отварные с маслом</t>
  </si>
  <si>
    <t xml:space="preserve">Вафли </t>
  </si>
  <si>
    <t>Нарезка из свежих огурцов или помидор</t>
  </si>
  <si>
    <t>Гречка отварная</t>
  </si>
  <si>
    <t>Сок фруктовый</t>
  </si>
  <si>
    <t>4 день</t>
  </si>
  <si>
    <t>Каша вязкая на молоке пшенная</t>
  </si>
  <si>
    <t>Гуляш с говядины</t>
  </si>
  <si>
    <t>Рис отварной</t>
  </si>
  <si>
    <t>5 день</t>
  </si>
  <si>
    <t>Оладьи со сгущенкой</t>
  </si>
  <si>
    <t>Салат из свеклы</t>
  </si>
  <si>
    <t>Картофельное пюре</t>
  </si>
  <si>
    <t>6 день</t>
  </si>
  <si>
    <t>Каша молочная овсяная</t>
  </si>
  <si>
    <t>Гуляш из курицы</t>
  </si>
  <si>
    <t>Компот из свежих плодов</t>
  </si>
  <si>
    <t>7 день</t>
  </si>
  <si>
    <t>Суп молочный с макаронными изделиями</t>
  </si>
  <si>
    <t xml:space="preserve">Кондитерское изделие (печенье) </t>
  </si>
  <si>
    <t>Рагу  из овощей и птицы</t>
  </si>
  <si>
    <t>8 день</t>
  </si>
  <si>
    <t>Каша на молоке пшеничная</t>
  </si>
  <si>
    <t xml:space="preserve">Пряник </t>
  </si>
  <si>
    <t>Биточки</t>
  </si>
  <si>
    <t>Капуста тушеная</t>
  </si>
  <si>
    <t>9 день</t>
  </si>
  <si>
    <t>Каша манная молочная</t>
  </si>
  <si>
    <t>Жаркое по-домашнему</t>
  </si>
  <si>
    <t>10 день</t>
  </si>
  <si>
    <r>
      <t>«</t>
    </r>
    <r>
      <rPr>
        <sz val="12"/>
        <color theme="1"/>
        <rFont val="Times New Roman"/>
        <family val="1"/>
        <charset val="204"/>
      </rPr>
      <t>Утверждаю»</t>
    </r>
  </si>
  <si>
    <t>Севастьянова Ю.Н.</t>
  </si>
  <si>
    <t>Курица отварная в соусе</t>
  </si>
  <si>
    <t xml:space="preserve"> Кон. зеленый горошек</t>
  </si>
  <si>
    <t>Салат морковный с маслом раст.</t>
  </si>
  <si>
    <t>Тефтели</t>
  </si>
  <si>
    <t>Суп картофельный с клёцками на кур/б</t>
  </si>
  <si>
    <t>Суп картофельный с перловой крупой</t>
  </si>
  <si>
    <t>Щи из свежей капусты</t>
  </si>
  <si>
    <t>Салат из кукурузы консер.</t>
  </si>
  <si>
    <t>Суп с макаронными изделиями</t>
  </si>
  <si>
    <t>Салат "Витаминный"</t>
  </si>
  <si>
    <t>Суп рисовый на кур/б</t>
  </si>
  <si>
    <t>Суп картофельный с фасолью</t>
  </si>
  <si>
    <t>Салат из моркови с яблоками</t>
  </si>
  <si>
    <t>Каша "Дружба" молочная</t>
  </si>
  <si>
    <t>Фрукты(яблоко, банан)</t>
  </si>
  <si>
    <t>Директор МКОУ «Чулпанская СОШ»</t>
  </si>
  <si>
    <t xml:space="preserve">Примерное 10-ти дневное М Е Н Ю для лагеря дневного пребывания «Солнышко» на базе МКОУ «Чулпанская СОШ» </t>
  </si>
  <si>
    <t>Котлета куриная</t>
  </si>
  <si>
    <t>Бутерброд с маслом и сыром</t>
  </si>
  <si>
    <t>Приказ №18-ОД от 27.05.2024г.</t>
  </si>
  <si>
    <t xml:space="preserve">Борщ 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</si>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</sst>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Border="1"/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/>
    <xf numFmtId="0" fontId="6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2028825</xdr:colOff>
      <xdr:row>0</xdr:row>
      <xdr:rowOff>0</xdr:rowOff>
    </xdr:from>
    <xdr:to>
      <xdr:col>6</xdr:col>
      <xdr:colOff>104774</xdr:colOff>
      <xdr:row>9</xdr:row>
      <xdr:rowOff>123825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0"/>
          <a:ext cx="2085974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0"/>
  <sheetViews>
    <sheetView tabSelected="1" topLeftCell="A20" workbookViewId="0">
      <selection activeCell="C24" sqref="C23:C24"/>
    </sheetView>
  </sheetViews>
  <sheetFormatPr defaultRowHeight="15" x14ac:dyDescent="0.25"/>
  <cols>
    <col min="2" max="2" width="9.140625" customWidth="1"/>
    <col min="3" max="3" width="32.7109375" customWidth="1"/>
  </cols>
  <sheetData>
    <row r="2" spans="1:16" ht="15.75" customHeight="1" x14ac:dyDescent="0.25">
      <c r="A2" s="33" t="s">
        <v>69</v>
      </c>
      <c r="B2" s="33"/>
      <c r="C2" s="33"/>
      <c r="D2" s="33"/>
      <c r="E2" s="33"/>
    </row>
    <row r="3" spans="1:16" ht="15.75" customHeight="1" x14ac:dyDescent="0.25">
      <c r="B3" s="9" t="s">
        <v>86</v>
      </c>
    </row>
    <row r="4" spans="1:16" ht="15.75" customHeight="1" x14ac:dyDescent="0.25">
      <c r="A4" s="56"/>
      <c r="B4" s="34" t="s">
        <v>70</v>
      </c>
      <c r="C4" s="34"/>
      <c r="D4" s="34"/>
      <c r="E4" s="34"/>
    </row>
    <row r="5" spans="1:16" ht="3" customHeight="1" x14ac:dyDescent="0.25">
      <c r="A5" s="56"/>
      <c r="B5" s="34"/>
      <c r="C5" s="34"/>
      <c r="D5" s="34"/>
      <c r="E5" s="34"/>
    </row>
    <row r="6" spans="1:16" ht="15.75" hidden="1" customHeight="1" x14ac:dyDescent="0.25">
      <c r="A6" s="56"/>
      <c r="B6" s="34"/>
      <c r="C6" s="34"/>
      <c r="D6" s="34"/>
      <c r="E6" s="34"/>
    </row>
    <row r="7" spans="1:16" ht="47.25" hidden="1" customHeight="1" x14ac:dyDescent="0.25">
      <c r="A7" s="56"/>
      <c r="B7" s="34"/>
      <c r="C7" s="34"/>
      <c r="D7" s="34"/>
      <c r="E7" s="34"/>
    </row>
    <row r="8" spans="1:16" ht="15.75" x14ac:dyDescent="0.25">
      <c r="B8" s="9" t="s">
        <v>90</v>
      </c>
      <c r="G8" s="10"/>
    </row>
    <row r="9" spans="1:16" ht="15.75" x14ac:dyDescent="0.25">
      <c r="B9" s="9"/>
      <c r="G9" s="10"/>
    </row>
    <row r="10" spans="1:16" ht="15.75" x14ac:dyDescent="0.25">
      <c r="A10" s="61" t="s">
        <v>87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16.5" thickBot="1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6" ht="32.25" customHeight="1" thickBot="1" x14ac:dyDescent="0.3">
      <c r="A12" s="57" t="s">
        <v>0</v>
      </c>
      <c r="B12" s="58"/>
      <c r="C12" s="41" t="s">
        <v>1</v>
      </c>
      <c r="D12" s="1" t="s">
        <v>2</v>
      </c>
      <c r="E12" s="47" t="s">
        <v>3</v>
      </c>
      <c r="F12" s="48"/>
      <c r="G12" s="49"/>
      <c r="H12" s="50" t="s">
        <v>4</v>
      </c>
      <c r="I12" s="52" t="s">
        <v>5</v>
      </c>
      <c r="J12" s="53"/>
      <c r="K12" s="53"/>
      <c r="L12" s="54"/>
      <c r="M12" s="47" t="s">
        <v>6</v>
      </c>
      <c r="N12" s="48"/>
      <c r="O12" s="48"/>
      <c r="P12" s="49"/>
    </row>
    <row r="13" spans="1:16" ht="15.75" thickBot="1" x14ac:dyDescent="0.3">
      <c r="A13" s="59"/>
      <c r="B13" s="60"/>
      <c r="C13" s="43"/>
      <c r="D13" s="2"/>
      <c r="E13" s="2" t="s">
        <v>7</v>
      </c>
      <c r="F13" s="2" t="s">
        <v>8</v>
      </c>
      <c r="G13" s="2" t="s">
        <v>9</v>
      </c>
      <c r="H13" s="51"/>
      <c r="I13" s="2" t="s">
        <v>10</v>
      </c>
      <c r="J13" s="2" t="s">
        <v>11</v>
      </c>
      <c r="K13" s="2" t="s">
        <v>12</v>
      </c>
      <c r="L13" s="2" t="s">
        <v>13</v>
      </c>
      <c r="M13" s="2" t="s">
        <v>14</v>
      </c>
      <c r="N13" s="2" t="s">
        <v>15</v>
      </c>
      <c r="O13" s="2" t="s">
        <v>16</v>
      </c>
      <c r="P13" s="2" t="s">
        <v>17</v>
      </c>
    </row>
    <row r="14" spans="1:16" ht="15.75" thickBot="1" x14ac:dyDescent="0.3">
      <c r="A14" s="41" t="s">
        <v>18</v>
      </c>
      <c r="B14" s="36" t="s">
        <v>19</v>
      </c>
      <c r="C14" s="3" t="s">
        <v>20</v>
      </c>
      <c r="D14" s="16">
        <v>200</v>
      </c>
      <c r="E14" s="16">
        <v>8.6</v>
      </c>
      <c r="F14" s="16">
        <v>12.8</v>
      </c>
      <c r="G14" s="16">
        <v>38.24</v>
      </c>
      <c r="H14" s="16">
        <v>302.85000000000002</v>
      </c>
      <c r="I14" s="16">
        <v>0.2</v>
      </c>
      <c r="J14" s="16">
        <v>0.91</v>
      </c>
      <c r="K14" s="16">
        <v>52.2</v>
      </c>
      <c r="L14" s="16">
        <v>0.86</v>
      </c>
      <c r="M14" s="16">
        <v>151</v>
      </c>
      <c r="N14" s="16">
        <v>252.2</v>
      </c>
      <c r="O14" s="16">
        <v>68.599999999999994</v>
      </c>
      <c r="P14" s="16">
        <v>1.99</v>
      </c>
    </row>
    <row r="15" spans="1:16" ht="15.75" thickBot="1" x14ac:dyDescent="0.3">
      <c r="A15" s="42"/>
      <c r="B15" s="37"/>
      <c r="C15" s="3" t="s">
        <v>21</v>
      </c>
      <c r="D15" s="16">
        <v>40</v>
      </c>
      <c r="E15" s="16">
        <v>3</v>
      </c>
      <c r="F15" s="16">
        <v>3.9</v>
      </c>
      <c r="G15" s="16">
        <v>29.8</v>
      </c>
      <c r="H15" s="16">
        <v>166.8</v>
      </c>
      <c r="I15" s="16">
        <v>0.02</v>
      </c>
      <c r="J15" s="16">
        <v>0</v>
      </c>
      <c r="K15" s="16" t="s">
        <v>22</v>
      </c>
      <c r="L15" s="16" t="s">
        <v>23</v>
      </c>
      <c r="M15" s="16">
        <v>8.1999999999999993</v>
      </c>
      <c r="N15" s="16">
        <v>17.399999999999999</v>
      </c>
      <c r="O15" s="16">
        <v>3</v>
      </c>
      <c r="P15" s="16" t="s">
        <v>24</v>
      </c>
    </row>
    <row r="16" spans="1:16" ht="15.75" thickBot="1" x14ac:dyDescent="0.3">
      <c r="A16" s="42"/>
      <c r="B16" s="37"/>
      <c r="C16" s="3" t="s">
        <v>25</v>
      </c>
      <c r="D16" s="16">
        <v>200</v>
      </c>
      <c r="E16" s="16">
        <v>0.4</v>
      </c>
      <c r="F16" s="16">
        <v>0.1</v>
      </c>
      <c r="G16" s="16">
        <v>21.6</v>
      </c>
      <c r="H16" s="16">
        <v>83.4</v>
      </c>
      <c r="I16" s="16">
        <v>0</v>
      </c>
      <c r="J16" s="16">
        <v>0.03</v>
      </c>
      <c r="K16" s="16">
        <v>0</v>
      </c>
      <c r="L16" s="16">
        <v>0</v>
      </c>
      <c r="M16" s="16">
        <v>11.1</v>
      </c>
      <c r="N16" s="16">
        <v>2.8</v>
      </c>
      <c r="O16" s="16">
        <v>1.4</v>
      </c>
      <c r="P16" s="16">
        <v>0.28000000000000003</v>
      </c>
    </row>
    <row r="17" spans="1:16" ht="15.75" thickBot="1" x14ac:dyDescent="0.3">
      <c r="A17" s="42"/>
      <c r="B17" s="37"/>
      <c r="C17" s="4" t="s">
        <v>26</v>
      </c>
      <c r="D17" s="16">
        <v>50</v>
      </c>
      <c r="E17" s="16">
        <v>5.7</v>
      </c>
      <c r="F17" s="16">
        <v>22.7</v>
      </c>
      <c r="G17" s="16">
        <v>34.1</v>
      </c>
      <c r="H17" s="16">
        <v>364.1</v>
      </c>
      <c r="I17" s="16">
        <v>1.7000000000000001E-2</v>
      </c>
      <c r="J17" s="16">
        <v>0</v>
      </c>
      <c r="K17" s="16">
        <v>20</v>
      </c>
      <c r="L17" s="16">
        <v>0.36</v>
      </c>
      <c r="M17" s="16">
        <v>4.2</v>
      </c>
      <c r="N17" s="16">
        <v>11.3</v>
      </c>
      <c r="O17" s="16">
        <v>2.1</v>
      </c>
      <c r="P17" s="16">
        <v>0.18</v>
      </c>
    </row>
    <row r="18" spans="1:16" ht="15.75" thickBot="1" x14ac:dyDescent="0.3">
      <c r="A18" s="42"/>
      <c r="B18" s="38"/>
      <c r="C18" s="5" t="s">
        <v>27</v>
      </c>
      <c r="D18" s="17">
        <v>490</v>
      </c>
      <c r="E18" s="16">
        <f>SUM(E14:E17)</f>
        <v>17.7</v>
      </c>
      <c r="F18" s="16">
        <f t="shared" ref="F18:P18" si="0">SUM(F14:F17)</f>
        <v>39.5</v>
      </c>
      <c r="G18" s="16">
        <f t="shared" si="0"/>
        <v>123.74000000000001</v>
      </c>
      <c r="H18" s="16">
        <f t="shared" si="0"/>
        <v>917.15000000000009</v>
      </c>
      <c r="I18" s="16">
        <f t="shared" si="0"/>
        <v>0.23699999999999999</v>
      </c>
      <c r="J18" s="16">
        <f t="shared" si="0"/>
        <v>0.94000000000000006</v>
      </c>
      <c r="K18" s="16">
        <f t="shared" si="0"/>
        <v>72.2</v>
      </c>
      <c r="L18" s="16">
        <f t="shared" si="0"/>
        <v>1.22</v>
      </c>
      <c r="M18" s="16">
        <f t="shared" si="0"/>
        <v>174.49999999999997</v>
      </c>
      <c r="N18" s="16">
        <f t="shared" si="0"/>
        <v>283.7</v>
      </c>
      <c r="O18" s="16">
        <f t="shared" si="0"/>
        <v>75.099999999999994</v>
      </c>
      <c r="P18" s="16">
        <f t="shared" si="0"/>
        <v>2.4500000000000002</v>
      </c>
    </row>
    <row r="19" spans="1:16" ht="30.75" thickBot="1" x14ac:dyDescent="0.3">
      <c r="A19" s="42"/>
      <c r="B19" s="11"/>
      <c r="C19" s="3" t="s">
        <v>41</v>
      </c>
      <c r="D19" s="16">
        <v>100</v>
      </c>
      <c r="E19" s="18">
        <v>0.8</v>
      </c>
      <c r="F19" s="18">
        <v>0.1</v>
      </c>
      <c r="G19" s="18">
        <v>2.8</v>
      </c>
      <c r="H19" s="18">
        <v>15</v>
      </c>
      <c r="I19" s="18">
        <v>0</v>
      </c>
      <c r="J19" s="18">
        <v>10.5</v>
      </c>
      <c r="K19" s="18">
        <v>0</v>
      </c>
      <c r="L19" s="18">
        <v>0</v>
      </c>
      <c r="M19" s="18">
        <v>8.4</v>
      </c>
      <c r="N19" s="18">
        <v>0</v>
      </c>
      <c r="O19" s="18">
        <v>12</v>
      </c>
      <c r="P19" s="18">
        <v>0.54</v>
      </c>
    </row>
    <row r="20" spans="1:16" ht="15.75" thickBot="1" x14ac:dyDescent="0.3">
      <c r="A20" s="42"/>
      <c r="B20" s="12"/>
      <c r="C20" s="15" t="s">
        <v>92</v>
      </c>
      <c r="D20" s="19">
        <v>250</v>
      </c>
      <c r="E20" s="20">
        <v>7.8</v>
      </c>
      <c r="F20" s="20">
        <v>48</v>
      </c>
      <c r="G20" s="20">
        <v>15.94</v>
      </c>
      <c r="H20" s="20">
        <v>552.29999999999995</v>
      </c>
      <c r="I20" s="20">
        <v>0.28999999999999998</v>
      </c>
      <c r="J20" s="20">
        <v>1</v>
      </c>
      <c r="K20" s="20">
        <v>0</v>
      </c>
      <c r="L20" s="20">
        <v>2.4500000000000002</v>
      </c>
      <c r="M20" s="20">
        <v>53</v>
      </c>
      <c r="N20" s="20">
        <v>95.4</v>
      </c>
      <c r="O20" s="20">
        <v>37</v>
      </c>
      <c r="P20" s="20">
        <v>2.68</v>
      </c>
    </row>
    <row r="21" spans="1:16" ht="15.75" thickBot="1" x14ac:dyDescent="0.3">
      <c r="A21" s="42"/>
      <c r="B21" s="42" t="s">
        <v>28</v>
      </c>
      <c r="C21" s="3" t="s">
        <v>29</v>
      </c>
      <c r="D21" s="16">
        <v>100</v>
      </c>
      <c r="E21" s="16">
        <v>10.9</v>
      </c>
      <c r="F21" s="16">
        <v>10.6</v>
      </c>
      <c r="G21" s="16">
        <v>13</v>
      </c>
      <c r="H21" s="16">
        <v>194</v>
      </c>
      <c r="I21" s="16">
        <v>0</v>
      </c>
      <c r="J21" s="16">
        <v>0.81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5.75" thickBot="1" x14ac:dyDescent="0.3">
      <c r="A22" s="42"/>
      <c r="B22" s="42"/>
      <c r="C22" s="14" t="s">
        <v>30</v>
      </c>
      <c r="D22" s="16">
        <v>200</v>
      </c>
      <c r="E22" s="16">
        <v>8.77</v>
      </c>
      <c r="F22" s="16">
        <v>9.35</v>
      </c>
      <c r="G22" s="16">
        <v>57.93</v>
      </c>
      <c r="H22" s="16">
        <v>336.51</v>
      </c>
      <c r="I22" s="16">
        <v>0.16</v>
      </c>
      <c r="J22" s="16">
        <v>0</v>
      </c>
      <c r="K22" s="16">
        <v>0</v>
      </c>
      <c r="L22" s="16">
        <v>5.31</v>
      </c>
      <c r="M22" s="16">
        <v>1.55</v>
      </c>
      <c r="N22" s="16">
        <v>73.37</v>
      </c>
      <c r="O22" s="16">
        <v>13.7</v>
      </c>
      <c r="P22" s="16">
        <v>1.55</v>
      </c>
    </row>
    <row r="23" spans="1:16" ht="15.75" thickBot="1" x14ac:dyDescent="0.3">
      <c r="A23" s="42"/>
      <c r="B23" s="42"/>
      <c r="C23" s="3" t="s">
        <v>31</v>
      </c>
      <c r="D23" s="16">
        <v>40</v>
      </c>
      <c r="E23" s="16">
        <v>4.3</v>
      </c>
      <c r="F23" s="16">
        <v>1.8</v>
      </c>
      <c r="G23" s="16">
        <v>17.399999999999999</v>
      </c>
      <c r="H23" s="16">
        <v>109.6</v>
      </c>
      <c r="I23" s="16">
        <v>0.04</v>
      </c>
      <c r="J23" s="16">
        <v>0</v>
      </c>
      <c r="K23" s="16">
        <v>0</v>
      </c>
      <c r="L23" s="16">
        <v>0.52</v>
      </c>
      <c r="M23" s="16">
        <v>9.1999999999999993</v>
      </c>
      <c r="N23" s="16">
        <v>34.799999999999997</v>
      </c>
      <c r="O23" s="16">
        <v>13.2</v>
      </c>
      <c r="P23" s="16">
        <v>0.44</v>
      </c>
    </row>
    <row r="24" spans="1:16" ht="15.75" thickBot="1" x14ac:dyDescent="0.3">
      <c r="A24" s="42"/>
      <c r="B24" s="42"/>
      <c r="C24" s="3" t="s">
        <v>32</v>
      </c>
      <c r="D24" s="16">
        <v>200</v>
      </c>
      <c r="E24" s="16">
        <v>0.2</v>
      </c>
      <c r="F24" s="16">
        <v>0</v>
      </c>
      <c r="G24" s="16">
        <v>35.799999999999997</v>
      </c>
      <c r="H24" s="16">
        <v>142</v>
      </c>
      <c r="I24" s="16">
        <v>0</v>
      </c>
      <c r="J24" s="16">
        <v>5.4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</row>
    <row r="25" spans="1:16" ht="15.75" thickBot="1" x14ac:dyDescent="0.3">
      <c r="A25" s="42"/>
      <c r="B25" s="42"/>
      <c r="C25" s="5" t="s">
        <v>27</v>
      </c>
      <c r="D25" s="17">
        <v>890</v>
      </c>
      <c r="E25" s="16">
        <f>SUM(E19:E24)</f>
        <v>32.770000000000003</v>
      </c>
      <c r="F25" s="16">
        <f t="shared" ref="F25:P25" si="1">SUM(F19:F24)</f>
        <v>69.849999999999994</v>
      </c>
      <c r="G25" s="16">
        <f t="shared" si="1"/>
        <v>142.87</v>
      </c>
      <c r="H25" s="16">
        <f t="shared" si="1"/>
        <v>1349.4099999999999</v>
      </c>
      <c r="I25" s="16">
        <f t="shared" si="1"/>
        <v>0.48999999999999994</v>
      </c>
      <c r="J25" s="16">
        <f t="shared" si="1"/>
        <v>17.71</v>
      </c>
      <c r="K25" s="16">
        <f t="shared" si="1"/>
        <v>0</v>
      </c>
      <c r="L25" s="16">
        <f t="shared" si="1"/>
        <v>8.2799999999999994</v>
      </c>
      <c r="M25" s="16">
        <f t="shared" si="1"/>
        <v>72.149999999999991</v>
      </c>
      <c r="N25" s="16">
        <f t="shared" si="1"/>
        <v>203.57</v>
      </c>
      <c r="O25" s="16">
        <f t="shared" si="1"/>
        <v>75.900000000000006</v>
      </c>
      <c r="P25" s="16">
        <f t="shared" si="1"/>
        <v>5.2100000000000009</v>
      </c>
    </row>
    <row r="26" spans="1:16" ht="15.75" thickBot="1" x14ac:dyDescent="0.3">
      <c r="A26" s="43"/>
      <c r="B26" s="42"/>
      <c r="C26" s="5" t="s">
        <v>33</v>
      </c>
      <c r="D26" s="17"/>
      <c r="E26" s="17">
        <f t="shared" ref="E26:P26" si="2">E25+E18</f>
        <v>50.47</v>
      </c>
      <c r="F26" s="17">
        <f t="shared" si="2"/>
        <v>109.35</v>
      </c>
      <c r="G26" s="17">
        <f t="shared" si="2"/>
        <v>266.61</v>
      </c>
      <c r="H26" s="17">
        <f t="shared" si="2"/>
        <v>2266.56</v>
      </c>
      <c r="I26" s="17">
        <f t="shared" si="2"/>
        <v>0.72699999999999987</v>
      </c>
      <c r="J26" s="17">
        <f t="shared" si="2"/>
        <v>18.650000000000002</v>
      </c>
      <c r="K26" s="17">
        <f t="shared" si="2"/>
        <v>72.2</v>
      </c>
      <c r="L26" s="17">
        <f t="shared" si="2"/>
        <v>9.5</v>
      </c>
      <c r="M26" s="17">
        <f t="shared" si="2"/>
        <v>246.64999999999998</v>
      </c>
      <c r="N26" s="17">
        <f t="shared" si="2"/>
        <v>487.27</v>
      </c>
      <c r="O26" s="17">
        <f t="shared" si="2"/>
        <v>151</v>
      </c>
      <c r="P26" s="17">
        <f t="shared" si="2"/>
        <v>7.660000000000001</v>
      </c>
    </row>
    <row r="27" spans="1:16" ht="16.5" thickBot="1" x14ac:dyDescent="0.3">
      <c r="A27" s="42" t="s">
        <v>34</v>
      </c>
      <c r="B27" s="36" t="s">
        <v>19</v>
      </c>
      <c r="C27" s="6" t="s">
        <v>35</v>
      </c>
      <c r="D27" s="16">
        <v>200</v>
      </c>
      <c r="E27" s="16">
        <v>8.4</v>
      </c>
      <c r="F27" s="16">
        <v>8</v>
      </c>
      <c r="G27" s="16">
        <v>44</v>
      </c>
      <c r="H27" s="16">
        <v>280</v>
      </c>
      <c r="I27" s="16">
        <v>0.15</v>
      </c>
      <c r="J27" s="16">
        <v>0.77</v>
      </c>
      <c r="K27" s="16">
        <v>0.05</v>
      </c>
      <c r="L27" s="16">
        <v>1.23</v>
      </c>
      <c r="M27" s="16">
        <v>92.16</v>
      </c>
      <c r="N27" s="16">
        <v>113.7</v>
      </c>
      <c r="O27" s="16">
        <v>52.05</v>
      </c>
      <c r="P27" s="16">
        <v>2.91</v>
      </c>
    </row>
    <row r="28" spans="1:16" ht="16.5" thickBot="1" x14ac:dyDescent="0.3">
      <c r="A28" s="42"/>
      <c r="B28" s="37"/>
      <c r="C28" s="6" t="s">
        <v>36</v>
      </c>
      <c r="D28" s="16">
        <v>40</v>
      </c>
      <c r="E28" s="16">
        <v>9.6999999999999993</v>
      </c>
      <c r="F28" s="16">
        <v>3.1</v>
      </c>
      <c r="G28" s="16">
        <v>52.6</v>
      </c>
      <c r="H28" s="16">
        <v>144.80000000000001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16.5" thickBot="1" x14ac:dyDescent="0.3">
      <c r="A29" s="42"/>
      <c r="B29" s="37"/>
      <c r="C29" s="6" t="s">
        <v>25</v>
      </c>
      <c r="D29" s="16">
        <v>200</v>
      </c>
      <c r="E29" s="16">
        <v>0.4</v>
      </c>
      <c r="F29" s="16">
        <v>0.1</v>
      </c>
      <c r="G29" s="16">
        <v>21.6</v>
      </c>
      <c r="H29" s="16">
        <v>83.4</v>
      </c>
      <c r="I29" s="16">
        <v>0</v>
      </c>
      <c r="J29" s="16">
        <v>0.03</v>
      </c>
      <c r="K29" s="16">
        <v>0</v>
      </c>
      <c r="L29" s="16">
        <v>0</v>
      </c>
      <c r="M29" s="16">
        <v>11.1</v>
      </c>
      <c r="N29" s="16">
        <v>2.8</v>
      </c>
      <c r="O29" s="16">
        <v>1.4</v>
      </c>
      <c r="P29" s="16">
        <v>0.28000000000000003</v>
      </c>
    </row>
    <row r="30" spans="1:16" ht="15.75" thickBot="1" x14ac:dyDescent="0.3">
      <c r="A30" s="42"/>
      <c r="B30" s="37"/>
      <c r="C30" s="4" t="s">
        <v>85</v>
      </c>
      <c r="D30" s="28">
        <v>150</v>
      </c>
      <c r="E30" s="29">
        <v>0.6</v>
      </c>
      <c r="F30" s="29">
        <v>0.6</v>
      </c>
      <c r="G30" s="29">
        <v>14.7</v>
      </c>
      <c r="H30" s="29">
        <v>70.3</v>
      </c>
      <c r="I30" s="29">
        <v>0</v>
      </c>
      <c r="J30" s="29">
        <v>15</v>
      </c>
      <c r="K30" s="29">
        <v>0</v>
      </c>
      <c r="L30" s="29">
        <v>0</v>
      </c>
      <c r="M30" s="29">
        <v>24</v>
      </c>
      <c r="N30" s="29">
        <v>0</v>
      </c>
      <c r="O30" s="29">
        <v>13.5</v>
      </c>
      <c r="P30" s="29">
        <v>3.3</v>
      </c>
    </row>
    <row r="31" spans="1:16" ht="15.75" thickBot="1" x14ac:dyDescent="0.3">
      <c r="A31" s="42"/>
      <c r="B31" s="37"/>
      <c r="C31" s="4" t="s">
        <v>89</v>
      </c>
      <c r="D31" s="16">
        <v>70</v>
      </c>
      <c r="E31" s="16">
        <v>10.77</v>
      </c>
      <c r="F31" s="16">
        <v>27.14</v>
      </c>
      <c r="G31" s="16">
        <v>40.57</v>
      </c>
      <c r="H31" s="16">
        <v>444.1</v>
      </c>
      <c r="I31" s="16">
        <v>2.7170000000000001</v>
      </c>
      <c r="J31" s="16">
        <v>0.8</v>
      </c>
      <c r="K31" s="16">
        <v>52</v>
      </c>
      <c r="L31" s="16">
        <v>3.66</v>
      </c>
      <c r="M31" s="16">
        <v>84.2</v>
      </c>
      <c r="N31" s="16">
        <v>74.3</v>
      </c>
      <c r="O31" s="16">
        <v>10.9</v>
      </c>
      <c r="P31" s="16">
        <v>5.78</v>
      </c>
    </row>
    <row r="32" spans="1:16" ht="15.75" thickBot="1" x14ac:dyDescent="0.3">
      <c r="A32" s="42"/>
      <c r="B32" s="38"/>
      <c r="C32" s="5" t="s">
        <v>27</v>
      </c>
      <c r="D32" s="17">
        <v>660</v>
      </c>
      <c r="E32" s="18">
        <f>E27+E28+E29+E31+E30</f>
        <v>29.87</v>
      </c>
      <c r="F32" s="18">
        <f>F27+F28+F29+F31+F30</f>
        <v>38.940000000000005</v>
      </c>
      <c r="G32" s="18">
        <f t="shared" ref="G32:P32" si="3">G27+G28+G29+G31+G30</f>
        <v>173.46999999999997</v>
      </c>
      <c r="H32" s="18">
        <f t="shared" si="3"/>
        <v>1022.6</v>
      </c>
      <c r="I32" s="18">
        <f t="shared" si="3"/>
        <v>2.867</v>
      </c>
      <c r="J32" s="18">
        <f t="shared" si="3"/>
        <v>16.600000000000001</v>
      </c>
      <c r="K32" s="18">
        <f t="shared" si="3"/>
        <v>52.05</v>
      </c>
      <c r="L32" s="18">
        <f t="shared" si="3"/>
        <v>4.8900000000000006</v>
      </c>
      <c r="M32" s="18">
        <f t="shared" si="3"/>
        <v>211.45999999999998</v>
      </c>
      <c r="N32" s="18">
        <f t="shared" si="3"/>
        <v>190.8</v>
      </c>
      <c r="O32" s="18">
        <f t="shared" si="3"/>
        <v>77.849999999999994</v>
      </c>
      <c r="P32" s="18">
        <f t="shared" si="3"/>
        <v>12.27</v>
      </c>
    </row>
    <row r="33" spans="1:16" ht="30.75" thickBot="1" x14ac:dyDescent="0.3">
      <c r="A33" s="42"/>
      <c r="B33" s="26"/>
      <c r="C33" s="3" t="s">
        <v>41</v>
      </c>
      <c r="D33" s="16">
        <v>100</v>
      </c>
      <c r="E33" s="18">
        <v>0.8</v>
      </c>
      <c r="F33" s="18">
        <v>0.1</v>
      </c>
      <c r="G33" s="18">
        <v>2.8</v>
      </c>
      <c r="H33" s="18">
        <v>15</v>
      </c>
      <c r="I33" s="18">
        <v>0</v>
      </c>
      <c r="J33" s="18">
        <v>10.5</v>
      </c>
      <c r="K33" s="18">
        <v>0</v>
      </c>
      <c r="L33" s="18">
        <v>0</v>
      </c>
      <c r="M33" s="18">
        <v>8.4</v>
      </c>
      <c r="N33" s="18">
        <v>0</v>
      </c>
      <c r="O33" s="18">
        <v>12</v>
      </c>
      <c r="P33" s="18">
        <v>0.54</v>
      </c>
    </row>
    <row r="34" spans="1:16" ht="32.25" thickBot="1" x14ac:dyDescent="0.3">
      <c r="A34" s="42"/>
      <c r="B34" s="27"/>
      <c r="C34" s="22" t="s">
        <v>75</v>
      </c>
      <c r="D34" s="23">
        <v>250</v>
      </c>
      <c r="E34" s="24">
        <v>6.64</v>
      </c>
      <c r="F34" s="25">
        <v>5.68</v>
      </c>
      <c r="G34" s="25">
        <v>24.87</v>
      </c>
      <c r="H34" s="25">
        <v>171.98</v>
      </c>
      <c r="I34" s="25">
        <v>2.8000000000000001E-2</v>
      </c>
      <c r="J34" s="25">
        <v>1.1499999999999999</v>
      </c>
      <c r="K34" s="25">
        <v>0</v>
      </c>
      <c r="L34" s="25">
        <v>0</v>
      </c>
      <c r="M34" s="25">
        <v>10.34</v>
      </c>
      <c r="N34" s="25">
        <v>0</v>
      </c>
      <c r="O34" s="25">
        <v>0</v>
      </c>
      <c r="P34" s="25">
        <v>0.51</v>
      </c>
    </row>
    <row r="35" spans="1:16" ht="16.5" thickBot="1" x14ac:dyDescent="0.3">
      <c r="A35" s="42"/>
      <c r="B35" s="42" t="s">
        <v>28</v>
      </c>
      <c r="C35" s="6" t="s">
        <v>37</v>
      </c>
      <c r="D35" s="16">
        <v>200</v>
      </c>
      <c r="E35" s="16">
        <v>24.8</v>
      </c>
      <c r="F35" s="16">
        <v>9.8000000000000007</v>
      </c>
      <c r="G35" s="16">
        <v>34.799999999999997</v>
      </c>
      <c r="H35" s="16">
        <v>327.60000000000002</v>
      </c>
      <c r="I35" s="16">
        <v>0.08</v>
      </c>
      <c r="J35" s="16">
        <v>4.5199999999999996</v>
      </c>
      <c r="K35" s="16">
        <v>14.6</v>
      </c>
      <c r="L35" s="16">
        <v>0.49</v>
      </c>
      <c r="M35" s="16">
        <v>34.76</v>
      </c>
      <c r="N35" s="16">
        <v>131.5</v>
      </c>
      <c r="O35" s="16">
        <v>40.53</v>
      </c>
      <c r="P35" s="16">
        <v>1.48</v>
      </c>
    </row>
    <row r="36" spans="1:16" ht="15.75" thickBot="1" x14ac:dyDescent="0.3">
      <c r="A36" s="42"/>
      <c r="B36" s="42"/>
      <c r="C36" s="3" t="s">
        <v>25</v>
      </c>
      <c r="D36" s="16">
        <v>200</v>
      </c>
      <c r="E36" s="16">
        <v>0.4</v>
      </c>
      <c r="F36" s="16">
        <v>0.1</v>
      </c>
      <c r="G36" s="16">
        <v>21.6</v>
      </c>
      <c r="H36" s="16">
        <v>83.4</v>
      </c>
      <c r="I36" s="16">
        <v>0</v>
      </c>
      <c r="J36" s="16">
        <v>0.03</v>
      </c>
      <c r="K36" s="16">
        <v>0</v>
      </c>
      <c r="L36" s="16">
        <v>0</v>
      </c>
      <c r="M36" s="16">
        <v>11.1</v>
      </c>
      <c r="N36" s="16">
        <v>2.8</v>
      </c>
      <c r="O36" s="16">
        <v>1.4</v>
      </c>
      <c r="P36" s="16">
        <v>0.28000000000000003</v>
      </c>
    </row>
    <row r="37" spans="1:16" ht="15.75" thickBot="1" x14ac:dyDescent="0.3">
      <c r="A37" s="42"/>
      <c r="B37" s="42"/>
      <c r="C37" s="3" t="s">
        <v>31</v>
      </c>
      <c r="D37" s="16">
        <v>40</v>
      </c>
      <c r="E37" s="16">
        <v>4.3</v>
      </c>
      <c r="F37" s="16">
        <v>1.8</v>
      </c>
      <c r="G37" s="16">
        <v>17.399999999999999</v>
      </c>
      <c r="H37" s="16">
        <v>109.6</v>
      </c>
      <c r="I37" s="16">
        <v>0.04</v>
      </c>
      <c r="J37" s="16">
        <v>0</v>
      </c>
      <c r="K37" s="16">
        <v>0</v>
      </c>
      <c r="L37" s="16">
        <v>0.52</v>
      </c>
      <c r="M37" s="16">
        <v>9.1999999999999993</v>
      </c>
      <c r="N37" s="16">
        <v>34.799999999999997</v>
      </c>
      <c r="O37" s="16">
        <v>13.2</v>
      </c>
      <c r="P37" s="16">
        <v>0.44</v>
      </c>
    </row>
    <row r="38" spans="1:16" ht="15.75" thickBot="1" x14ac:dyDescent="0.3">
      <c r="A38" s="42"/>
      <c r="B38" s="42"/>
      <c r="C38" s="5" t="s">
        <v>27</v>
      </c>
      <c r="D38" s="17">
        <v>790</v>
      </c>
      <c r="E38" s="16">
        <f>E35+E36+E37+E34+E33</f>
        <v>36.94</v>
      </c>
      <c r="F38" s="16">
        <f t="shared" ref="F38:P38" si="4">F35+F36+F37+F34+F33</f>
        <v>17.480000000000004</v>
      </c>
      <c r="G38" s="16">
        <f t="shared" si="4"/>
        <v>101.47</v>
      </c>
      <c r="H38" s="16">
        <f t="shared" si="4"/>
        <v>707.58</v>
      </c>
      <c r="I38" s="16">
        <f t="shared" si="4"/>
        <v>0.14799999999999999</v>
      </c>
      <c r="J38" s="16">
        <f t="shared" si="4"/>
        <v>16.2</v>
      </c>
      <c r="K38" s="16">
        <f t="shared" si="4"/>
        <v>14.6</v>
      </c>
      <c r="L38" s="16">
        <f t="shared" si="4"/>
        <v>1.01</v>
      </c>
      <c r="M38" s="16">
        <f t="shared" si="4"/>
        <v>73.800000000000011</v>
      </c>
      <c r="N38" s="16">
        <f t="shared" si="4"/>
        <v>169.10000000000002</v>
      </c>
      <c r="O38" s="16">
        <f t="shared" si="4"/>
        <v>67.13</v>
      </c>
      <c r="P38" s="16">
        <f t="shared" si="4"/>
        <v>3.25</v>
      </c>
    </row>
    <row r="39" spans="1:16" ht="15.75" thickBot="1" x14ac:dyDescent="0.3">
      <c r="A39" s="43"/>
      <c r="B39" s="43"/>
      <c r="C39" s="5" t="s">
        <v>33</v>
      </c>
      <c r="D39" s="17"/>
      <c r="E39" s="17">
        <f t="shared" ref="E39:P39" si="5">E32+E38</f>
        <v>66.81</v>
      </c>
      <c r="F39" s="17">
        <f t="shared" si="5"/>
        <v>56.420000000000009</v>
      </c>
      <c r="G39" s="17">
        <f t="shared" si="5"/>
        <v>274.93999999999994</v>
      </c>
      <c r="H39" s="17">
        <f t="shared" si="5"/>
        <v>1730.18</v>
      </c>
      <c r="I39" s="17">
        <f t="shared" si="5"/>
        <v>3.0150000000000001</v>
      </c>
      <c r="J39" s="17">
        <f t="shared" si="5"/>
        <v>32.799999999999997</v>
      </c>
      <c r="K39" s="17">
        <f t="shared" si="5"/>
        <v>66.649999999999991</v>
      </c>
      <c r="L39" s="17">
        <f t="shared" si="5"/>
        <v>5.9</v>
      </c>
      <c r="M39" s="17">
        <f t="shared" si="5"/>
        <v>285.26</v>
      </c>
      <c r="N39" s="17">
        <f t="shared" si="5"/>
        <v>359.90000000000003</v>
      </c>
      <c r="O39" s="17">
        <f t="shared" si="5"/>
        <v>144.97999999999999</v>
      </c>
      <c r="P39" s="17">
        <f t="shared" si="5"/>
        <v>15.52</v>
      </c>
    </row>
    <row r="40" spans="1:16" ht="15.75" thickBot="1" x14ac:dyDescent="0.3">
      <c r="A40" s="41" t="s">
        <v>38</v>
      </c>
      <c r="B40" s="36" t="s">
        <v>19</v>
      </c>
      <c r="C40" s="3" t="s">
        <v>39</v>
      </c>
      <c r="D40" s="16">
        <v>200</v>
      </c>
      <c r="E40" s="16">
        <v>6.6</v>
      </c>
      <c r="F40" s="16">
        <v>0.8</v>
      </c>
      <c r="G40" s="16">
        <v>65.400000000000006</v>
      </c>
      <c r="H40" s="16">
        <v>294.60000000000002</v>
      </c>
      <c r="I40" s="16">
        <v>0</v>
      </c>
      <c r="J40" s="16">
        <v>0</v>
      </c>
      <c r="K40" s="16">
        <v>0.02</v>
      </c>
      <c r="L40" s="16">
        <v>0.53</v>
      </c>
      <c r="M40" s="16">
        <v>7.3</v>
      </c>
      <c r="N40" s="16">
        <v>24</v>
      </c>
      <c r="O40" s="16">
        <v>4.7</v>
      </c>
      <c r="P40" s="16">
        <v>0.53</v>
      </c>
    </row>
    <row r="41" spans="1:16" ht="15.75" thickBot="1" x14ac:dyDescent="0.3">
      <c r="A41" s="42"/>
      <c r="B41" s="37"/>
      <c r="C41" s="3" t="s">
        <v>40</v>
      </c>
      <c r="D41" s="16">
        <v>40</v>
      </c>
      <c r="E41" s="16">
        <v>2.2000000000000002</v>
      </c>
      <c r="F41" s="16">
        <v>8.8000000000000007</v>
      </c>
      <c r="G41" s="16">
        <v>26.4</v>
      </c>
      <c r="H41" s="16">
        <v>196</v>
      </c>
      <c r="I41" s="16">
        <v>0.02</v>
      </c>
      <c r="J41" s="16">
        <v>0</v>
      </c>
      <c r="K41" s="16">
        <v>13</v>
      </c>
      <c r="L41" s="16">
        <v>0.26</v>
      </c>
      <c r="M41" s="16">
        <v>8.1999999999999993</v>
      </c>
      <c r="N41" s="16">
        <v>17.399999999999999</v>
      </c>
      <c r="O41" s="16">
        <v>3</v>
      </c>
      <c r="P41" s="16">
        <v>0.2</v>
      </c>
    </row>
    <row r="42" spans="1:16" ht="15.75" thickBot="1" x14ac:dyDescent="0.3">
      <c r="A42" s="42"/>
      <c r="B42" s="37"/>
      <c r="C42" s="3" t="s">
        <v>25</v>
      </c>
      <c r="D42" s="16">
        <v>200</v>
      </c>
      <c r="E42" s="16">
        <v>0.4</v>
      </c>
      <c r="F42" s="16">
        <v>0.1</v>
      </c>
      <c r="G42" s="16">
        <v>21.6</v>
      </c>
      <c r="H42" s="16">
        <v>83.4</v>
      </c>
      <c r="I42" s="16">
        <v>0</v>
      </c>
      <c r="J42" s="16">
        <v>0.03</v>
      </c>
      <c r="K42" s="16">
        <v>0</v>
      </c>
      <c r="L42" s="16">
        <v>0</v>
      </c>
      <c r="M42" s="16">
        <v>11.1</v>
      </c>
      <c r="N42" s="16">
        <v>2.8</v>
      </c>
      <c r="O42" s="16">
        <v>1.4</v>
      </c>
      <c r="P42" s="16">
        <v>0.28000000000000003</v>
      </c>
    </row>
    <row r="43" spans="1:16" ht="15.75" thickBot="1" x14ac:dyDescent="0.3">
      <c r="A43" s="42"/>
      <c r="B43" s="37"/>
      <c r="C43" s="4" t="s">
        <v>89</v>
      </c>
      <c r="D43" s="16">
        <v>70</v>
      </c>
      <c r="E43" s="16">
        <v>10.77</v>
      </c>
      <c r="F43" s="16">
        <v>27.14</v>
      </c>
      <c r="G43" s="16">
        <v>40.57</v>
      </c>
      <c r="H43" s="16">
        <v>444.1</v>
      </c>
      <c r="I43" s="16">
        <v>2.7170000000000001</v>
      </c>
      <c r="J43" s="16">
        <v>0.8</v>
      </c>
      <c r="K43" s="16">
        <v>52</v>
      </c>
      <c r="L43" s="16">
        <v>3.66</v>
      </c>
      <c r="M43" s="16">
        <v>84.2</v>
      </c>
      <c r="N43" s="16">
        <v>74.3</v>
      </c>
      <c r="O43" s="16">
        <v>10.9</v>
      </c>
      <c r="P43" s="16">
        <v>5.78</v>
      </c>
    </row>
    <row r="44" spans="1:16" ht="15.75" thickBot="1" x14ac:dyDescent="0.3">
      <c r="A44" s="42"/>
      <c r="B44" s="38"/>
      <c r="C44" s="5" t="s">
        <v>27</v>
      </c>
      <c r="D44" s="17">
        <v>510</v>
      </c>
      <c r="E44" s="18">
        <f t="shared" ref="E44:P44" si="6">E40+E41+E42+E43</f>
        <v>19.97</v>
      </c>
      <c r="F44" s="18">
        <f t="shared" si="6"/>
        <v>36.840000000000003</v>
      </c>
      <c r="G44" s="18">
        <f t="shared" si="6"/>
        <v>153.97</v>
      </c>
      <c r="H44" s="18">
        <f t="shared" si="6"/>
        <v>1018.1</v>
      </c>
      <c r="I44" s="18">
        <f t="shared" si="6"/>
        <v>2.7370000000000001</v>
      </c>
      <c r="J44" s="18">
        <f t="shared" si="6"/>
        <v>0.83000000000000007</v>
      </c>
      <c r="K44" s="18">
        <f t="shared" si="6"/>
        <v>65.02</v>
      </c>
      <c r="L44" s="18">
        <f t="shared" si="6"/>
        <v>4.45</v>
      </c>
      <c r="M44" s="18">
        <f t="shared" si="6"/>
        <v>110.80000000000001</v>
      </c>
      <c r="N44" s="18">
        <f t="shared" si="6"/>
        <v>118.5</v>
      </c>
      <c r="O44" s="18">
        <f t="shared" si="6"/>
        <v>20</v>
      </c>
      <c r="P44" s="18">
        <f t="shared" si="6"/>
        <v>6.79</v>
      </c>
    </row>
    <row r="45" spans="1:16" ht="30.75" thickBot="1" x14ac:dyDescent="0.3">
      <c r="A45" s="42"/>
      <c r="B45" s="41" t="s">
        <v>28</v>
      </c>
      <c r="C45" s="3" t="s">
        <v>41</v>
      </c>
      <c r="D45" s="16">
        <v>100</v>
      </c>
      <c r="E45" s="18">
        <v>0.8</v>
      </c>
      <c r="F45" s="18">
        <v>0.1</v>
      </c>
      <c r="G45" s="18">
        <v>2.8</v>
      </c>
      <c r="H45" s="18">
        <v>15</v>
      </c>
      <c r="I45" s="18">
        <v>0</v>
      </c>
      <c r="J45" s="18">
        <v>10.5</v>
      </c>
      <c r="K45" s="18">
        <v>0</v>
      </c>
      <c r="L45" s="18">
        <v>0</v>
      </c>
      <c r="M45" s="18">
        <v>8.4</v>
      </c>
      <c r="N45" s="18">
        <v>0</v>
      </c>
      <c r="O45" s="18">
        <v>12</v>
      </c>
      <c r="P45" s="18">
        <v>0.54</v>
      </c>
    </row>
    <row r="46" spans="1:16" ht="30.75" thickBot="1" x14ac:dyDescent="0.3">
      <c r="A46" s="42"/>
      <c r="B46" s="42"/>
      <c r="C46" s="14" t="s">
        <v>76</v>
      </c>
      <c r="D46" s="23">
        <v>250</v>
      </c>
      <c r="E46" s="13">
        <v>2.5</v>
      </c>
      <c r="F46" s="13">
        <v>2.79</v>
      </c>
      <c r="G46" s="13">
        <v>17</v>
      </c>
      <c r="H46" s="13">
        <v>103.25</v>
      </c>
      <c r="I46" s="13">
        <v>0.1</v>
      </c>
      <c r="J46" s="13">
        <v>8.33</v>
      </c>
      <c r="K46" s="13">
        <v>0</v>
      </c>
      <c r="L46" s="13">
        <v>0</v>
      </c>
      <c r="M46" s="13">
        <v>25.9</v>
      </c>
      <c r="N46" s="13">
        <v>87.35</v>
      </c>
      <c r="O46" s="13">
        <v>26.5</v>
      </c>
      <c r="P46" s="13">
        <v>1.01</v>
      </c>
    </row>
    <row r="47" spans="1:16" ht="15.75" thickBot="1" x14ac:dyDescent="0.3">
      <c r="A47" s="42"/>
      <c r="B47" s="42"/>
      <c r="C47" s="3" t="s">
        <v>71</v>
      </c>
      <c r="D47" s="16">
        <v>100</v>
      </c>
      <c r="E47" s="18">
        <v>12.2</v>
      </c>
      <c r="F47" s="18">
        <v>13.6</v>
      </c>
      <c r="G47" s="18">
        <v>2.2000000000000002</v>
      </c>
      <c r="H47" s="18">
        <v>175</v>
      </c>
      <c r="I47" s="18">
        <v>0.04</v>
      </c>
      <c r="J47" s="18">
        <v>0</v>
      </c>
      <c r="K47" s="18">
        <v>20</v>
      </c>
      <c r="L47" s="18">
        <v>0</v>
      </c>
      <c r="M47" s="18">
        <v>39</v>
      </c>
      <c r="N47" s="18">
        <v>143</v>
      </c>
      <c r="O47" s="18">
        <v>20</v>
      </c>
      <c r="P47" s="18">
        <v>1.8</v>
      </c>
    </row>
    <row r="48" spans="1:16" ht="16.5" thickBot="1" x14ac:dyDescent="0.3">
      <c r="A48" s="42"/>
      <c r="B48" s="42"/>
      <c r="C48" s="6" t="s">
        <v>42</v>
      </c>
      <c r="D48" s="16">
        <v>180</v>
      </c>
      <c r="E48" s="18">
        <v>6.1</v>
      </c>
      <c r="F48" s="18">
        <v>1.1000000000000001</v>
      </c>
      <c r="G48" s="18">
        <v>35.9</v>
      </c>
      <c r="H48" s="18">
        <v>165.6</v>
      </c>
      <c r="I48" s="18">
        <v>0</v>
      </c>
      <c r="J48" s="18">
        <v>0</v>
      </c>
      <c r="K48" s="18">
        <v>0.77</v>
      </c>
      <c r="L48" s="18">
        <v>1.71</v>
      </c>
      <c r="M48" s="18">
        <v>91.11</v>
      </c>
      <c r="N48" s="18">
        <v>14.77</v>
      </c>
      <c r="O48" s="18">
        <v>0.95</v>
      </c>
      <c r="P48" s="18">
        <v>0.8</v>
      </c>
    </row>
    <row r="49" spans="1:16" ht="15.75" thickBot="1" x14ac:dyDescent="0.3">
      <c r="A49" s="42"/>
      <c r="B49" s="42"/>
      <c r="C49" s="3" t="s">
        <v>31</v>
      </c>
      <c r="D49" s="16">
        <v>40</v>
      </c>
      <c r="E49" s="16">
        <v>4.3</v>
      </c>
      <c r="F49" s="16">
        <v>1.8</v>
      </c>
      <c r="G49" s="16">
        <v>17.399999999999999</v>
      </c>
      <c r="H49" s="16">
        <v>109.6</v>
      </c>
      <c r="I49" s="16">
        <v>0.04</v>
      </c>
      <c r="J49" s="16">
        <v>0</v>
      </c>
      <c r="K49" s="16">
        <v>0</v>
      </c>
      <c r="L49" s="16">
        <v>0.52</v>
      </c>
      <c r="M49" s="16">
        <v>9.1999999999999993</v>
      </c>
      <c r="N49" s="16">
        <v>34.799999999999997</v>
      </c>
      <c r="O49" s="16">
        <v>13.2</v>
      </c>
      <c r="P49" s="16">
        <v>0.44</v>
      </c>
    </row>
    <row r="50" spans="1:16" ht="15.75" thickBot="1" x14ac:dyDescent="0.3">
      <c r="A50" s="42"/>
      <c r="B50" s="42"/>
      <c r="C50" s="3" t="s">
        <v>43</v>
      </c>
      <c r="D50" s="16">
        <v>200</v>
      </c>
      <c r="E50" s="16">
        <v>1</v>
      </c>
      <c r="F50" s="16">
        <v>0.2</v>
      </c>
      <c r="G50" s="16">
        <v>20.2</v>
      </c>
      <c r="H50" s="16">
        <v>92</v>
      </c>
      <c r="I50" s="16">
        <v>0.02</v>
      </c>
      <c r="J50" s="16">
        <v>4</v>
      </c>
      <c r="K50" s="16">
        <v>0</v>
      </c>
      <c r="L50" s="16">
        <v>0.2</v>
      </c>
      <c r="M50" s="16">
        <v>14</v>
      </c>
      <c r="N50" s="16">
        <v>14</v>
      </c>
      <c r="O50" s="16">
        <v>8</v>
      </c>
      <c r="P50" s="16">
        <v>2.8</v>
      </c>
    </row>
    <row r="51" spans="1:16" ht="15.75" thickBot="1" x14ac:dyDescent="0.3">
      <c r="A51" s="42"/>
      <c r="B51" s="42"/>
      <c r="C51" s="5" t="s">
        <v>27</v>
      </c>
      <c r="D51" s="17">
        <v>870</v>
      </c>
      <c r="E51" s="16">
        <f>E45+E47+E48+E49+E50+E46</f>
        <v>26.900000000000002</v>
      </c>
      <c r="F51" s="16">
        <f t="shared" ref="F51:P51" si="7">F45+F47+F48+F49+F50+F46</f>
        <v>19.589999999999996</v>
      </c>
      <c r="G51" s="16">
        <f t="shared" si="7"/>
        <v>95.5</v>
      </c>
      <c r="H51" s="16">
        <f t="shared" si="7"/>
        <v>660.45</v>
      </c>
      <c r="I51" s="16">
        <f t="shared" si="7"/>
        <v>0.2</v>
      </c>
      <c r="J51" s="16">
        <f t="shared" si="7"/>
        <v>22.83</v>
      </c>
      <c r="K51" s="16">
        <f t="shared" si="7"/>
        <v>20.77</v>
      </c>
      <c r="L51" s="16">
        <f t="shared" si="7"/>
        <v>2.4300000000000002</v>
      </c>
      <c r="M51" s="16">
        <f t="shared" si="7"/>
        <v>187.60999999999999</v>
      </c>
      <c r="N51" s="16">
        <f t="shared" si="7"/>
        <v>293.91999999999996</v>
      </c>
      <c r="O51" s="16">
        <f t="shared" si="7"/>
        <v>80.650000000000006</v>
      </c>
      <c r="P51" s="16">
        <f t="shared" si="7"/>
        <v>7.3899999999999988</v>
      </c>
    </row>
    <row r="52" spans="1:16" ht="15.75" thickBot="1" x14ac:dyDescent="0.3">
      <c r="A52" s="42"/>
      <c r="B52" s="42"/>
      <c r="C52" s="5" t="s">
        <v>33</v>
      </c>
      <c r="D52" s="17"/>
      <c r="E52" s="16">
        <f t="shared" ref="E52:P52" si="8">E44+E51</f>
        <v>46.870000000000005</v>
      </c>
      <c r="F52" s="16">
        <f t="shared" si="8"/>
        <v>56.43</v>
      </c>
      <c r="G52" s="16">
        <f t="shared" si="8"/>
        <v>249.47</v>
      </c>
      <c r="H52" s="16">
        <f t="shared" si="8"/>
        <v>1678.5500000000002</v>
      </c>
      <c r="I52" s="16">
        <f t="shared" si="8"/>
        <v>2.9370000000000003</v>
      </c>
      <c r="J52" s="16">
        <f t="shared" si="8"/>
        <v>23.659999999999997</v>
      </c>
      <c r="K52" s="16">
        <f t="shared" si="8"/>
        <v>85.789999999999992</v>
      </c>
      <c r="L52" s="16">
        <f t="shared" si="8"/>
        <v>6.8800000000000008</v>
      </c>
      <c r="M52" s="16">
        <f t="shared" si="8"/>
        <v>298.40999999999997</v>
      </c>
      <c r="N52" s="16">
        <f t="shared" si="8"/>
        <v>412.41999999999996</v>
      </c>
      <c r="O52" s="16">
        <f t="shared" si="8"/>
        <v>100.65</v>
      </c>
      <c r="P52" s="16">
        <f t="shared" si="8"/>
        <v>14.18</v>
      </c>
    </row>
    <row r="53" spans="1:16" ht="15.75" thickBot="1" x14ac:dyDescent="0.3">
      <c r="A53" s="55" t="s">
        <v>44</v>
      </c>
      <c r="B53" s="36" t="s">
        <v>19</v>
      </c>
      <c r="C53" s="3" t="s">
        <v>45</v>
      </c>
      <c r="D53" s="16">
        <v>200</v>
      </c>
      <c r="E53" s="16">
        <v>9.4</v>
      </c>
      <c r="F53" s="16">
        <v>6.2</v>
      </c>
      <c r="G53" s="16">
        <v>42.7</v>
      </c>
      <c r="H53" s="16">
        <v>253.8</v>
      </c>
      <c r="I53" s="16">
        <v>0.127</v>
      </c>
      <c r="J53" s="16">
        <v>0.87</v>
      </c>
      <c r="K53" s="16">
        <v>49.8</v>
      </c>
      <c r="L53" s="16">
        <v>0.4</v>
      </c>
      <c r="M53" s="16">
        <v>133.69999999999999</v>
      </c>
      <c r="N53" s="16">
        <v>201.2</v>
      </c>
      <c r="O53" s="16">
        <v>40.299999999999997</v>
      </c>
      <c r="P53" s="16">
        <v>2.15</v>
      </c>
    </row>
    <row r="54" spans="1:16" ht="15.75" thickBot="1" x14ac:dyDescent="0.3">
      <c r="A54" s="39"/>
      <c r="B54" s="37"/>
      <c r="C54" s="3" t="s">
        <v>21</v>
      </c>
      <c r="D54" s="16">
        <v>40</v>
      </c>
      <c r="E54" s="16">
        <v>3</v>
      </c>
      <c r="F54" s="16">
        <v>3.9</v>
      </c>
      <c r="G54" s="16">
        <v>29.8</v>
      </c>
      <c r="H54" s="16">
        <v>166.8</v>
      </c>
      <c r="I54" s="16">
        <v>0.02</v>
      </c>
      <c r="J54" s="16">
        <v>0</v>
      </c>
      <c r="K54" s="16">
        <v>13</v>
      </c>
      <c r="L54" s="16">
        <v>0.6</v>
      </c>
      <c r="M54" s="16">
        <v>8.1999999999999993</v>
      </c>
      <c r="N54" s="16">
        <v>17.399999999999999</v>
      </c>
      <c r="O54" s="16">
        <v>3</v>
      </c>
      <c r="P54" s="16">
        <v>82.9</v>
      </c>
    </row>
    <row r="55" spans="1:16" ht="15.75" thickBot="1" x14ac:dyDescent="0.3">
      <c r="A55" s="39"/>
      <c r="B55" s="37"/>
      <c r="C55" s="3" t="s">
        <v>25</v>
      </c>
      <c r="D55" s="16">
        <v>200</v>
      </c>
      <c r="E55" s="16">
        <v>0.4</v>
      </c>
      <c r="F55" s="16">
        <v>0.1</v>
      </c>
      <c r="G55" s="16">
        <v>21.6</v>
      </c>
      <c r="H55" s="16">
        <v>83.4</v>
      </c>
      <c r="I55" s="16">
        <v>0</v>
      </c>
      <c r="J55" s="16">
        <v>0.03</v>
      </c>
      <c r="K55" s="16">
        <v>0</v>
      </c>
      <c r="L55" s="16">
        <v>0</v>
      </c>
      <c r="M55" s="16">
        <v>11.1</v>
      </c>
      <c r="N55" s="16">
        <v>2.8</v>
      </c>
      <c r="O55" s="16">
        <v>1.4</v>
      </c>
      <c r="P55" s="16">
        <v>0.28000000000000003</v>
      </c>
    </row>
    <row r="56" spans="1:16" ht="15.75" thickBot="1" x14ac:dyDescent="0.3">
      <c r="A56" s="39"/>
      <c r="B56" s="37"/>
      <c r="C56" s="4" t="s">
        <v>26</v>
      </c>
      <c r="D56" s="16">
        <v>50</v>
      </c>
      <c r="E56" s="16">
        <v>5.7</v>
      </c>
      <c r="F56" s="16">
        <v>22.7</v>
      </c>
      <c r="G56" s="16">
        <v>34.1</v>
      </c>
      <c r="H56" s="16">
        <v>364.1</v>
      </c>
      <c r="I56" s="16">
        <v>1.7000000000000001E-2</v>
      </c>
      <c r="J56" s="16">
        <v>0</v>
      </c>
      <c r="K56" s="16">
        <v>20</v>
      </c>
      <c r="L56" s="16">
        <v>0.36</v>
      </c>
      <c r="M56" s="16">
        <v>4.2</v>
      </c>
      <c r="N56" s="16">
        <v>11.3</v>
      </c>
      <c r="O56" s="16">
        <v>2.1</v>
      </c>
      <c r="P56" s="16">
        <v>0.18</v>
      </c>
    </row>
    <row r="57" spans="1:16" ht="15.75" thickBot="1" x14ac:dyDescent="0.3">
      <c r="A57" s="39"/>
      <c r="B57" s="38"/>
      <c r="C57" s="5" t="s">
        <v>27</v>
      </c>
      <c r="D57" s="17">
        <v>480</v>
      </c>
      <c r="E57" s="18">
        <f>E53+E54+E55+E56</f>
        <v>18.5</v>
      </c>
      <c r="F57" s="18">
        <f t="shared" ref="F57:P57" si="9">F53+F54+F55+F56</f>
        <v>32.9</v>
      </c>
      <c r="G57" s="18">
        <f t="shared" si="9"/>
        <v>128.19999999999999</v>
      </c>
      <c r="H57" s="18">
        <f t="shared" si="9"/>
        <v>868.1</v>
      </c>
      <c r="I57" s="18">
        <f t="shared" si="9"/>
        <v>0.16399999999999998</v>
      </c>
      <c r="J57" s="18">
        <f t="shared" si="9"/>
        <v>0.9</v>
      </c>
      <c r="K57" s="18">
        <f t="shared" si="9"/>
        <v>82.8</v>
      </c>
      <c r="L57" s="18">
        <f t="shared" si="9"/>
        <v>1.3599999999999999</v>
      </c>
      <c r="M57" s="18">
        <f t="shared" si="9"/>
        <v>157.19999999999996</v>
      </c>
      <c r="N57" s="18">
        <f t="shared" si="9"/>
        <v>232.70000000000002</v>
      </c>
      <c r="O57" s="18">
        <f t="shared" si="9"/>
        <v>46.8</v>
      </c>
      <c r="P57" s="18">
        <f t="shared" si="9"/>
        <v>85.510000000000019</v>
      </c>
    </row>
    <row r="58" spans="1:16" ht="15.75" thickBot="1" x14ac:dyDescent="0.3">
      <c r="A58" s="39"/>
      <c r="B58" s="12"/>
      <c r="C58" s="3" t="s">
        <v>78</v>
      </c>
      <c r="D58" s="16">
        <v>100</v>
      </c>
      <c r="E58" s="18">
        <v>2.88</v>
      </c>
      <c r="F58" s="18">
        <v>8.0399999999999991</v>
      </c>
      <c r="G58" s="18">
        <v>6.18</v>
      </c>
      <c r="H58" s="18">
        <v>99.3</v>
      </c>
      <c r="I58" s="18">
        <v>0.1</v>
      </c>
      <c r="J58" s="18">
        <v>9.3000000000000007</v>
      </c>
      <c r="K58" s="18">
        <v>0</v>
      </c>
      <c r="L58" s="18">
        <v>0</v>
      </c>
      <c r="M58" s="18">
        <v>18.66</v>
      </c>
      <c r="N58" s="18">
        <v>5.78</v>
      </c>
      <c r="O58" s="18">
        <v>19.53</v>
      </c>
      <c r="P58" s="18">
        <v>0.66</v>
      </c>
    </row>
    <row r="59" spans="1:16" ht="15.75" thickBot="1" x14ac:dyDescent="0.3">
      <c r="A59" s="39"/>
      <c r="B59" s="12"/>
      <c r="C59" s="14" t="s">
        <v>77</v>
      </c>
      <c r="D59" s="23">
        <v>250</v>
      </c>
      <c r="E59" s="13">
        <v>1.75</v>
      </c>
      <c r="F59" s="13">
        <v>4.8899999999999997</v>
      </c>
      <c r="G59" s="13">
        <v>8.49</v>
      </c>
      <c r="H59" s="13">
        <v>84.75</v>
      </c>
      <c r="I59" s="13">
        <v>0.06</v>
      </c>
      <c r="J59" s="13">
        <v>18.46</v>
      </c>
      <c r="K59" s="13">
        <v>0</v>
      </c>
      <c r="L59" s="13">
        <v>0</v>
      </c>
      <c r="M59" s="13">
        <v>43.33</v>
      </c>
      <c r="N59" s="13">
        <v>47.63</v>
      </c>
      <c r="O59" s="13">
        <v>22.25</v>
      </c>
      <c r="P59" s="13">
        <v>0.8</v>
      </c>
    </row>
    <row r="60" spans="1:16" ht="15.75" thickBot="1" x14ac:dyDescent="0.3">
      <c r="A60" s="39"/>
      <c r="B60" s="42" t="s">
        <v>28</v>
      </c>
      <c r="C60" s="3" t="s">
        <v>46</v>
      </c>
      <c r="D60" s="16">
        <v>100</v>
      </c>
      <c r="E60" s="16">
        <v>14.4</v>
      </c>
      <c r="F60" s="16">
        <v>9.3000000000000007</v>
      </c>
      <c r="G60" s="16">
        <v>2.6</v>
      </c>
      <c r="H60" s="16">
        <v>151.1</v>
      </c>
      <c r="I60" s="16">
        <v>7.0000000000000007E-2</v>
      </c>
      <c r="J60" s="16">
        <v>5.07</v>
      </c>
      <c r="K60" s="16">
        <v>1.49</v>
      </c>
      <c r="L60" s="16">
        <v>2.25</v>
      </c>
      <c r="M60" s="16">
        <v>30.52</v>
      </c>
      <c r="N60" s="16">
        <v>119.2</v>
      </c>
      <c r="O60" s="16">
        <v>24.03</v>
      </c>
      <c r="P60" s="16">
        <v>2.1</v>
      </c>
    </row>
    <row r="61" spans="1:16" ht="15.75" thickBot="1" x14ac:dyDescent="0.3">
      <c r="A61" s="39"/>
      <c r="B61" s="42"/>
      <c r="C61" s="3" t="s">
        <v>47</v>
      </c>
      <c r="D61" s="16">
        <v>200</v>
      </c>
      <c r="E61" s="16">
        <v>4</v>
      </c>
      <c r="F61" s="16">
        <v>0.9</v>
      </c>
      <c r="G61" s="16">
        <v>44.8</v>
      </c>
      <c r="H61" s="16">
        <v>208.8</v>
      </c>
      <c r="I61" s="16">
        <v>0.39</v>
      </c>
      <c r="J61" s="16">
        <v>0</v>
      </c>
      <c r="K61" s="16">
        <v>0.09</v>
      </c>
      <c r="L61" s="16">
        <v>1</v>
      </c>
      <c r="M61" s="16">
        <v>93.84</v>
      </c>
      <c r="N61" s="16">
        <v>261.39999999999998</v>
      </c>
      <c r="O61" s="16">
        <v>76.81</v>
      </c>
      <c r="P61" s="16">
        <v>2.39</v>
      </c>
    </row>
    <row r="62" spans="1:16" ht="15.75" thickBot="1" x14ac:dyDescent="0.3">
      <c r="A62" s="39"/>
      <c r="B62" s="42"/>
      <c r="C62" s="3" t="s">
        <v>31</v>
      </c>
      <c r="D62" s="16">
        <v>40</v>
      </c>
      <c r="E62" s="16">
        <v>4.3</v>
      </c>
      <c r="F62" s="16">
        <v>1.8</v>
      </c>
      <c r="G62" s="16">
        <v>17.399999999999999</v>
      </c>
      <c r="H62" s="16">
        <v>109.6</v>
      </c>
      <c r="I62" s="16">
        <v>0.04</v>
      </c>
      <c r="J62" s="16">
        <v>0</v>
      </c>
      <c r="K62" s="16">
        <v>0</v>
      </c>
      <c r="L62" s="16">
        <v>0.52</v>
      </c>
      <c r="M62" s="16">
        <v>9.1999999999999993</v>
      </c>
      <c r="N62" s="16">
        <v>34.799999999999997</v>
      </c>
      <c r="O62" s="16">
        <v>13.2</v>
      </c>
      <c r="P62" s="16">
        <v>0.44</v>
      </c>
    </row>
    <row r="63" spans="1:16" ht="15.75" thickBot="1" x14ac:dyDescent="0.3">
      <c r="A63" s="39"/>
      <c r="B63" s="42"/>
      <c r="C63" s="3" t="s">
        <v>25</v>
      </c>
      <c r="D63" s="16">
        <v>200</v>
      </c>
      <c r="E63" s="16">
        <v>0.4</v>
      </c>
      <c r="F63" s="16">
        <v>0.1</v>
      </c>
      <c r="G63" s="16">
        <v>21.6</v>
      </c>
      <c r="H63" s="16">
        <v>83.4</v>
      </c>
      <c r="I63" s="16">
        <v>0</v>
      </c>
      <c r="J63" s="16">
        <v>0.03</v>
      </c>
      <c r="K63" s="16">
        <v>0</v>
      </c>
      <c r="L63" s="16">
        <v>0</v>
      </c>
      <c r="M63" s="16">
        <v>11.1</v>
      </c>
      <c r="N63" s="16">
        <v>2.8</v>
      </c>
      <c r="O63" s="16">
        <v>1.4</v>
      </c>
      <c r="P63" s="16">
        <v>0.28000000000000003</v>
      </c>
    </row>
    <row r="64" spans="1:16" ht="15.75" thickBot="1" x14ac:dyDescent="0.3">
      <c r="A64" s="39"/>
      <c r="B64" s="42"/>
      <c r="C64" s="5" t="s">
        <v>27</v>
      </c>
      <c r="D64" s="17">
        <v>890</v>
      </c>
      <c r="E64" s="16">
        <f>E60+E61+E62+E63+E58+E59</f>
        <v>27.729999999999997</v>
      </c>
      <c r="F64" s="16">
        <f t="shared" ref="F64:P64" si="10">F60+F61+F62+F63+F58+F59</f>
        <v>25.03</v>
      </c>
      <c r="G64" s="16">
        <f t="shared" si="10"/>
        <v>101.07000000000001</v>
      </c>
      <c r="H64" s="16">
        <f t="shared" si="10"/>
        <v>736.94999999999993</v>
      </c>
      <c r="I64" s="16">
        <f t="shared" si="10"/>
        <v>0.65999999999999992</v>
      </c>
      <c r="J64" s="16">
        <f t="shared" si="10"/>
        <v>32.86</v>
      </c>
      <c r="K64" s="16">
        <f t="shared" si="10"/>
        <v>1.58</v>
      </c>
      <c r="L64" s="16">
        <f t="shared" si="10"/>
        <v>3.77</v>
      </c>
      <c r="M64" s="16">
        <f t="shared" si="10"/>
        <v>206.64999999999998</v>
      </c>
      <c r="N64" s="16">
        <f t="shared" si="10"/>
        <v>471.60999999999996</v>
      </c>
      <c r="O64" s="16">
        <f t="shared" si="10"/>
        <v>157.22000000000003</v>
      </c>
      <c r="P64" s="16">
        <f t="shared" si="10"/>
        <v>6.6700000000000008</v>
      </c>
    </row>
    <row r="65" spans="1:16" ht="15.75" thickBot="1" x14ac:dyDescent="0.3">
      <c r="A65" s="40"/>
      <c r="B65" s="43"/>
      <c r="C65" s="5" t="s">
        <v>33</v>
      </c>
      <c r="D65" s="17"/>
      <c r="E65" s="16">
        <f t="shared" ref="E65:P65" si="11">E57+E64</f>
        <v>46.23</v>
      </c>
      <c r="F65" s="16">
        <f t="shared" si="11"/>
        <v>57.93</v>
      </c>
      <c r="G65" s="16">
        <f t="shared" si="11"/>
        <v>229.26999999999998</v>
      </c>
      <c r="H65" s="16">
        <f t="shared" si="11"/>
        <v>1605.05</v>
      </c>
      <c r="I65" s="16">
        <f t="shared" si="11"/>
        <v>0.82399999999999984</v>
      </c>
      <c r="J65" s="16">
        <f t="shared" si="11"/>
        <v>33.76</v>
      </c>
      <c r="K65" s="16">
        <f t="shared" si="11"/>
        <v>84.38</v>
      </c>
      <c r="L65" s="16">
        <f t="shared" si="11"/>
        <v>5.13</v>
      </c>
      <c r="M65" s="16">
        <f t="shared" si="11"/>
        <v>363.84999999999991</v>
      </c>
      <c r="N65" s="16">
        <f t="shared" si="11"/>
        <v>704.31</v>
      </c>
      <c r="O65" s="16">
        <f t="shared" si="11"/>
        <v>204.02000000000004</v>
      </c>
      <c r="P65" s="16">
        <f t="shared" si="11"/>
        <v>92.180000000000021</v>
      </c>
    </row>
    <row r="66" spans="1:16" ht="15.75" thickBot="1" x14ac:dyDescent="0.3">
      <c r="A66" s="41" t="s">
        <v>48</v>
      </c>
      <c r="B66" s="44" t="s">
        <v>19</v>
      </c>
      <c r="C66" s="3" t="s">
        <v>25</v>
      </c>
      <c r="D66" s="16">
        <v>200</v>
      </c>
      <c r="E66" s="16">
        <v>0.4</v>
      </c>
      <c r="F66" s="16">
        <v>0.1</v>
      </c>
      <c r="G66" s="16">
        <v>21.6</v>
      </c>
      <c r="H66" s="16">
        <v>83.4</v>
      </c>
      <c r="I66" s="16">
        <v>0</v>
      </c>
      <c r="J66" s="16">
        <v>0.03</v>
      </c>
      <c r="K66" s="16">
        <v>0</v>
      </c>
      <c r="L66" s="16">
        <v>0</v>
      </c>
      <c r="M66" s="16">
        <v>11.1</v>
      </c>
      <c r="N66" s="16">
        <v>2.8</v>
      </c>
      <c r="O66" s="16">
        <v>1.4</v>
      </c>
      <c r="P66" s="16">
        <v>0.28000000000000003</v>
      </c>
    </row>
    <row r="67" spans="1:16" ht="15.75" thickBot="1" x14ac:dyDescent="0.3">
      <c r="A67" s="42"/>
      <c r="B67" s="45"/>
      <c r="C67" s="4" t="s">
        <v>49</v>
      </c>
      <c r="D67" s="16">
        <v>180</v>
      </c>
      <c r="E67" s="16">
        <v>13.1</v>
      </c>
      <c r="F67" s="16">
        <v>15.8</v>
      </c>
      <c r="G67" s="16">
        <v>62.6</v>
      </c>
      <c r="H67" s="16">
        <v>438.1</v>
      </c>
      <c r="I67" s="16">
        <v>0</v>
      </c>
      <c r="J67" s="16">
        <v>1</v>
      </c>
      <c r="K67" s="16">
        <v>0</v>
      </c>
      <c r="L67" s="16">
        <v>0</v>
      </c>
      <c r="M67" s="16">
        <v>186.5</v>
      </c>
      <c r="N67" s="16">
        <v>0</v>
      </c>
      <c r="O67" s="16">
        <v>58.2</v>
      </c>
      <c r="P67" s="16">
        <v>2.02</v>
      </c>
    </row>
    <row r="68" spans="1:16" ht="15.75" thickBot="1" x14ac:dyDescent="0.3">
      <c r="A68" s="42"/>
      <c r="B68" s="45"/>
      <c r="C68" s="4" t="s">
        <v>85</v>
      </c>
      <c r="D68" s="28">
        <v>150</v>
      </c>
      <c r="E68" s="29">
        <v>0.6</v>
      </c>
      <c r="F68" s="29">
        <v>0.6</v>
      </c>
      <c r="G68" s="29">
        <v>14.7</v>
      </c>
      <c r="H68" s="29">
        <v>70.3</v>
      </c>
      <c r="I68" s="29">
        <v>0</v>
      </c>
      <c r="J68" s="29">
        <v>15</v>
      </c>
      <c r="K68" s="29">
        <v>0</v>
      </c>
      <c r="L68" s="29">
        <v>0</v>
      </c>
      <c r="M68" s="29">
        <v>24</v>
      </c>
      <c r="N68" s="29">
        <v>0</v>
      </c>
      <c r="O68" s="29">
        <v>13.5</v>
      </c>
      <c r="P68" s="29">
        <v>3.3</v>
      </c>
    </row>
    <row r="69" spans="1:16" ht="15.75" thickBot="1" x14ac:dyDescent="0.3">
      <c r="A69" s="42"/>
      <c r="B69" s="46"/>
      <c r="C69" s="5" t="s">
        <v>27</v>
      </c>
      <c r="D69" s="17">
        <v>380</v>
      </c>
      <c r="E69" s="18">
        <f>E66+E67+E68</f>
        <v>14.1</v>
      </c>
      <c r="F69" s="18">
        <f t="shared" ref="F69:P69" si="12">F66+F67+F68</f>
        <v>16.5</v>
      </c>
      <c r="G69" s="18">
        <f t="shared" si="12"/>
        <v>98.9</v>
      </c>
      <c r="H69" s="18">
        <f t="shared" si="12"/>
        <v>591.79999999999995</v>
      </c>
      <c r="I69" s="18">
        <f t="shared" si="12"/>
        <v>0</v>
      </c>
      <c r="J69" s="18">
        <f t="shared" si="12"/>
        <v>16.03</v>
      </c>
      <c r="K69" s="18">
        <f t="shared" si="12"/>
        <v>0</v>
      </c>
      <c r="L69" s="18">
        <f t="shared" si="12"/>
        <v>0</v>
      </c>
      <c r="M69" s="18">
        <f t="shared" si="12"/>
        <v>221.6</v>
      </c>
      <c r="N69" s="18">
        <f t="shared" si="12"/>
        <v>2.8</v>
      </c>
      <c r="O69" s="18">
        <f t="shared" si="12"/>
        <v>73.099999999999994</v>
      </c>
      <c r="P69" s="18">
        <f t="shared" si="12"/>
        <v>5.6</v>
      </c>
    </row>
    <row r="70" spans="1:16" ht="15.75" thickBot="1" x14ac:dyDescent="0.3">
      <c r="A70" s="42"/>
      <c r="B70" s="41" t="s">
        <v>28</v>
      </c>
      <c r="C70" s="3" t="s">
        <v>50</v>
      </c>
      <c r="D70" s="16">
        <v>100</v>
      </c>
      <c r="E70" s="16">
        <v>1.8</v>
      </c>
      <c r="F70" s="16">
        <v>0.3</v>
      </c>
      <c r="G70" s="16">
        <v>6.3</v>
      </c>
      <c r="H70" s="16">
        <v>33</v>
      </c>
      <c r="I70" s="16">
        <v>0</v>
      </c>
      <c r="J70" s="16">
        <v>5.7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</row>
    <row r="71" spans="1:16" ht="15.75" thickBot="1" x14ac:dyDescent="0.3">
      <c r="A71" s="42"/>
      <c r="B71" s="42"/>
      <c r="C71" s="14" t="s">
        <v>79</v>
      </c>
      <c r="D71" s="23">
        <v>250</v>
      </c>
      <c r="E71" s="13">
        <v>2.34</v>
      </c>
      <c r="F71" s="13">
        <v>1.68</v>
      </c>
      <c r="G71" s="13">
        <v>12</v>
      </c>
      <c r="H71" s="13">
        <v>72.599999999999994</v>
      </c>
      <c r="I71" s="13">
        <v>7.0000000000000007E-2</v>
      </c>
      <c r="J71" s="13">
        <v>4.8</v>
      </c>
      <c r="K71" s="13">
        <v>0.12</v>
      </c>
      <c r="L71" s="13">
        <v>0.18</v>
      </c>
      <c r="M71" s="13">
        <v>13.8</v>
      </c>
      <c r="N71" s="13">
        <v>38.4</v>
      </c>
      <c r="O71" s="13">
        <v>15</v>
      </c>
      <c r="P71" s="13">
        <v>0.6</v>
      </c>
    </row>
    <row r="72" spans="1:16" ht="15.75" thickBot="1" x14ac:dyDescent="0.3">
      <c r="A72" s="42"/>
      <c r="B72" s="42"/>
      <c r="C72" s="3" t="s">
        <v>88</v>
      </c>
      <c r="D72" s="16">
        <v>100</v>
      </c>
      <c r="E72" s="16">
        <v>14.36</v>
      </c>
      <c r="F72" s="16">
        <v>19.3</v>
      </c>
      <c r="G72" s="16">
        <v>19.96</v>
      </c>
      <c r="H72" s="16">
        <v>328</v>
      </c>
      <c r="I72" s="16">
        <v>0.12</v>
      </c>
      <c r="J72" s="16">
        <v>1</v>
      </c>
      <c r="K72" s="16">
        <v>0.03</v>
      </c>
      <c r="L72" s="16">
        <v>0.27</v>
      </c>
      <c r="M72" s="16">
        <v>52.8</v>
      </c>
      <c r="N72" s="16">
        <v>72.459999999999994</v>
      </c>
      <c r="O72" s="16">
        <v>16.850000000000001</v>
      </c>
      <c r="P72" s="16">
        <v>2.1800000000000002</v>
      </c>
    </row>
    <row r="73" spans="1:16" ht="15.75" thickBot="1" x14ac:dyDescent="0.3">
      <c r="A73" s="42"/>
      <c r="B73" s="42"/>
      <c r="C73" s="3" t="s">
        <v>51</v>
      </c>
      <c r="D73" s="16">
        <v>200</v>
      </c>
      <c r="E73" s="16">
        <v>3.3</v>
      </c>
      <c r="F73" s="16">
        <v>7.6</v>
      </c>
      <c r="G73" s="16">
        <v>27.6</v>
      </c>
      <c r="H73" s="16">
        <v>203.4</v>
      </c>
      <c r="I73" s="16">
        <v>0.03</v>
      </c>
      <c r="J73" s="16">
        <v>1.01</v>
      </c>
      <c r="K73" s="16">
        <v>0.18</v>
      </c>
      <c r="L73" s="16">
        <v>0.44</v>
      </c>
      <c r="M73" s="16">
        <v>113.59</v>
      </c>
      <c r="N73" s="16">
        <v>73.319999999999993</v>
      </c>
      <c r="O73" s="16">
        <v>11.1</v>
      </c>
      <c r="P73" s="16">
        <v>0.25</v>
      </c>
    </row>
    <row r="74" spans="1:16" ht="15.75" thickBot="1" x14ac:dyDescent="0.3">
      <c r="A74" s="42"/>
      <c r="B74" s="42"/>
      <c r="C74" s="3" t="s">
        <v>31</v>
      </c>
      <c r="D74" s="16">
        <v>40</v>
      </c>
      <c r="E74" s="16">
        <v>4.3</v>
      </c>
      <c r="F74" s="16">
        <v>1.8</v>
      </c>
      <c r="G74" s="16">
        <v>17.399999999999999</v>
      </c>
      <c r="H74" s="16">
        <v>109.6</v>
      </c>
      <c r="I74" s="16">
        <v>0.04</v>
      </c>
      <c r="J74" s="16">
        <v>0</v>
      </c>
      <c r="K74" s="16">
        <v>0</v>
      </c>
      <c r="L74" s="16">
        <v>0.52</v>
      </c>
      <c r="M74" s="16">
        <v>9.1999999999999993</v>
      </c>
      <c r="N74" s="16">
        <v>34.799999999999997</v>
      </c>
      <c r="O74" s="16">
        <v>13.2</v>
      </c>
      <c r="P74" s="16">
        <v>0.44</v>
      </c>
    </row>
    <row r="75" spans="1:16" ht="15.75" thickBot="1" x14ac:dyDescent="0.3">
      <c r="A75" s="42"/>
      <c r="B75" s="42"/>
      <c r="C75" s="3" t="s">
        <v>25</v>
      </c>
      <c r="D75" s="16">
        <v>200</v>
      </c>
      <c r="E75" s="16">
        <v>0.4</v>
      </c>
      <c r="F75" s="16">
        <v>0.1</v>
      </c>
      <c r="G75" s="16">
        <v>21.6</v>
      </c>
      <c r="H75" s="16">
        <v>83.4</v>
      </c>
      <c r="I75" s="16">
        <v>0</v>
      </c>
      <c r="J75" s="16">
        <v>0.03</v>
      </c>
      <c r="K75" s="16">
        <v>0</v>
      </c>
      <c r="L75" s="16">
        <v>0</v>
      </c>
      <c r="M75" s="16">
        <v>11.1</v>
      </c>
      <c r="N75" s="16">
        <v>2.8</v>
      </c>
      <c r="O75" s="16">
        <v>1.4</v>
      </c>
      <c r="P75" s="16">
        <v>0.28000000000000003</v>
      </c>
    </row>
    <row r="76" spans="1:16" ht="15.75" thickBot="1" x14ac:dyDescent="0.3">
      <c r="A76" s="42"/>
      <c r="B76" s="42"/>
      <c r="C76" s="5" t="s">
        <v>27</v>
      </c>
      <c r="D76" s="17">
        <v>890</v>
      </c>
      <c r="E76" s="16">
        <f>E70+E72+E73+E74+E75+E71</f>
        <v>26.5</v>
      </c>
      <c r="F76" s="16">
        <f t="shared" ref="F76:P76" si="13">F70+F72+F73+F74+F75+F71</f>
        <v>30.780000000000005</v>
      </c>
      <c r="G76" s="16">
        <f t="shared" si="13"/>
        <v>104.85999999999999</v>
      </c>
      <c r="H76" s="16">
        <f t="shared" si="13"/>
        <v>830</v>
      </c>
      <c r="I76" s="16">
        <f t="shared" si="13"/>
        <v>0.26</v>
      </c>
      <c r="J76" s="16">
        <f t="shared" si="13"/>
        <v>12.54</v>
      </c>
      <c r="K76" s="16">
        <f t="shared" si="13"/>
        <v>0.32999999999999996</v>
      </c>
      <c r="L76" s="16">
        <f t="shared" si="13"/>
        <v>1.41</v>
      </c>
      <c r="M76" s="16">
        <f t="shared" si="13"/>
        <v>200.48999999999998</v>
      </c>
      <c r="N76" s="16">
        <f t="shared" si="13"/>
        <v>221.78</v>
      </c>
      <c r="O76" s="16">
        <f t="shared" si="13"/>
        <v>57.550000000000004</v>
      </c>
      <c r="P76" s="16">
        <f t="shared" si="13"/>
        <v>3.7500000000000004</v>
      </c>
    </row>
    <row r="77" spans="1:16" ht="16.5" thickBot="1" x14ac:dyDescent="0.3">
      <c r="A77" s="43"/>
      <c r="B77" s="43"/>
      <c r="C77" s="7" t="s">
        <v>33</v>
      </c>
      <c r="D77" s="21"/>
      <c r="E77" s="16">
        <f t="shared" ref="E77:P77" si="14">E69+E76</f>
        <v>40.6</v>
      </c>
      <c r="F77" s="16">
        <f t="shared" si="14"/>
        <v>47.28</v>
      </c>
      <c r="G77" s="16">
        <f t="shared" si="14"/>
        <v>203.76</v>
      </c>
      <c r="H77" s="16">
        <f t="shared" si="14"/>
        <v>1421.8</v>
      </c>
      <c r="I77" s="16">
        <f t="shared" si="14"/>
        <v>0.26</v>
      </c>
      <c r="J77" s="16">
        <f t="shared" si="14"/>
        <v>28.57</v>
      </c>
      <c r="K77" s="16">
        <f t="shared" si="14"/>
        <v>0.32999999999999996</v>
      </c>
      <c r="L77" s="16">
        <f t="shared" si="14"/>
        <v>1.41</v>
      </c>
      <c r="M77" s="16">
        <f t="shared" si="14"/>
        <v>422.09</v>
      </c>
      <c r="N77" s="16">
        <f t="shared" si="14"/>
        <v>224.58</v>
      </c>
      <c r="O77" s="16">
        <f t="shared" si="14"/>
        <v>130.65</v>
      </c>
      <c r="P77" s="16">
        <f t="shared" si="14"/>
        <v>9.35</v>
      </c>
    </row>
    <row r="78" spans="1:16" ht="15.75" thickBot="1" x14ac:dyDescent="0.3">
      <c r="A78" s="41" t="s">
        <v>52</v>
      </c>
      <c r="B78" s="36" t="s">
        <v>19</v>
      </c>
      <c r="C78" s="3" t="s">
        <v>53</v>
      </c>
      <c r="D78" s="16">
        <v>200</v>
      </c>
      <c r="E78" s="16">
        <v>6.4</v>
      </c>
      <c r="F78" s="16">
        <v>8.1999999999999993</v>
      </c>
      <c r="G78" s="16">
        <v>28.4</v>
      </c>
      <c r="H78" s="16">
        <v>204</v>
      </c>
      <c r="I78" s="16">
        <v>0.2</v>
      </c>
      <c r="J78" s="16">
        <v>0.91</v>
      </c>
      <c r="K78" s="16">
        <v>52.2</v>
      </c>
      <c r="L78" s="16">
        <v>0.86</v>
      </c>
      <c r="M78" s="16">
        <v>151</v>
      </c>
      <c r="N78" s="16">
        <v>252.2</v>
      </c>
      <c r="O78" s="16">
        <v>68.599999999999994</v>
      </c>
      <c r="P78" s="16">
        <v>1.99</v>
      </c>
    </row>
    <row r="79" spans="1:16" ht="15.75" thickBot="1" x14ac:dyDescent="0.3">
      <c r="A79" s="42"/>
      <c r="B79" s="37"/>
      <c r="C79" s="4" t="s">
        <v>89</v>
      </c>
      <c r="D79" s="16">
        <v>70</v>
      </c>
      <c r="E79" s="16">
        <v>10.77</v>
      </c>
      <c r="F79" s="16">
        <v>27.14</v>
      </c>
      <c r="G79" s="16">
        <v>40.57</v>
      </c>
      <c r="H79" s="16">
        <v>444.1</v>
      </c>
      <c r="I79" s="16">
        <v>2.7170000000000001</v>
      </c>
      <c r="J79" s="16">
        <v>0.8</v>
      </c>
      <c r="K79" s="16">
        <v>52</v>
      </c>
      <c r="L79" s="16">
        <v>3.66</v>
      </c>
      <c r="M79" s="16">
        <v>84.2</v>
      </c>
      <c r="N79" s="16">
        <v>74.3</v>
      </c>
      <c r="O79" s="16">
        <v>10.9</v>
      </c>
      <c r="P79" s="16">
        <v>5.78</v>
      </c>
    </row>
    <row r="80" spans="1:16" ht="15.75" thickBot="1" x14ac:dyDescent="0.3">
      <c r="A80" s="42"/>
      <c r="B80" s="37"/>
      <c r="C80" s="3" t="s">
        <v>25</v>
      </c>
      <c r="D80" s="16">
        <v>200</v>
      </c>
      <c r="E80" s="16">
        <v>0.4</v>
      </c>
      <c r="F80" s="16">
        <v>0.1</v>
      </c>
      <c r="G80" s="16">
        <v>21.6</v>
      </c>
      <c r="H80" s="16">
        <v>83.4</v>
      </c>
      <c r="I80" s="16">
        <v>0</v>
      </c>
      <c r="J80" s="16">
        <v>0.03</v>
      </c>
      <c r="K80" s="16">
        <v>0</v>
      </c>
      <c r="L80" s="16">
        <v>0</v>
      </c>
      <c r="M80" s="16">
        <v>11.1</v>
      </c>
      <c r="N80" s="16">
        <v>2.8</v>
      </c>
      <c r="O80" s="16">
        <v>1.4</v>
      </c>
      <c r="P80" s="16">
        <v>0.28000000000000003</v>
      </c>
    </row>
    <row r="81" spans="1:20" ht="15.75" thickBot="1" x14ac:dyDescent="0.3">
      <c r="A81" s="42"/>
      <c r="B81" s="37"/>
      <c r="C81" s="3" t="s">
        <v>40</v>
      </c>
      <c r="D81" s="16">
        <v>40</v>
      </c>
      <c r="E81" s="16">
        <v>2.2000000000000002</v>
      </c>
      <c r="F81" s="16">
        <v>8.8000000000000007</v>
      </c>
      <c r="G81" s="16">
        <v>26.4</v>
      </c>
      <c r="H81" s="16">
        <v>196</v>
      </c>
      <c r="I81" s="16">
        <v>0.02</v>
      </c>
      <c r="J81" s="16">
        <v>0</v>
      </c>
      <c r="K81" s="16">
        <v>13</v>
      </c>
      <c r="L81" s="16">
        <v>0.26</v>
      </c>
      <c r="M81" s="16">
        <v>8.1999999999999993</v>
      </c>
      <c r="N81" s="16">
        <v>17.399999999999999</v>
      </c>
      <c r="O81" s="16">
        <v>3</v>
      </c>
      <c r="P81" s="16">
        <v>0.2</v>
      </c>
    </row>
    <row r="82" spans="1:20" ht="15.75" thickBot="1" x14ac:dyDescent="0.3">
      <c r="A82" s="42"/>
      <c r="B82" s="38"/>
      <c r="C82" s="5" t="s">
        <v>27</v>
      </c>
      <c r="D82" s="17">
        <v>490</v>
      </c>
      <c r="E82" s="18">
        <f>E78+E79+E80+E81</f>
        <v>19.77</v>
      </c>
      <c r="F82" s="18">
        <f t="shared" ref="F82:P82" si="15">F78+F79+F80+F81</f>
        <v>44.240000000000009</v>
      </c>
      <c r="G82" s="18">
        <f t="shared" si="15"/>
        <v>116.97</v>
      </c>
      <c r="H82" s="18">
        <f t="shared" si="15"/>
        <v>927.5</v>
      </c>
      <c r="I82" s="18">
        <f t="shared" si="15"/>
        <v>2.9370000000000003</v>
      </c>
      <c r="J82" s="18">
        <f t="shared" si="15"/>
        <v>1.74</v>
      </c>
      <c r="K82" s="18">
        <f t="shared" si="15"/>
        <v>117.2</v>
      </c>
      <c r="L82" s="18">
        <f t="shared" si="15"/>
        <v>4.78</v>
      </c>
      <c r="M82" s="18">
        <f t="shared" si="15"/>
        <v>254.49999999999997</v>
      </c>
      <c r="N82" s="18">
        <f t="shared" si="15"/>
        <v>346.7</v>
      </c>
      <c r="O82" s="18">
        <f t="shared" si="15"/>
        <v>83.9</v>
      </c>
      <c r="P82" s="18">
        <f t="shared" si="15"/>
        <v>8.25</v>
      </c>
    </row>
    <row r="83" spans="1:20" ht="15.75" thickBot="1" x14ac:dyDescent="0.3">
      <c r="A83" s="42"/>
      <c r="B83" s="12"/>
      <c r="C83" s="3" t="s">
        <v>83</v>
      </c>
      <c r="D83" s="16">
        <v>100</v>
      </c>
      <c r="E83" s="18">
        <v>1.08</v>
      </c>
      <c r="F83" s="18">
        <v>0.18</v>
      </c>
      <c r="G83" s="18">
        <v>8.6199999999999992</v>
      </c>
      <c r="H83" s="18">
        <v>40.4</v>
      </c>
      <c r="I83" s="18">
        <v>0.05</v>
      </c>
      <c r="J83" s="18">
        <v>6.25</v>
      </c>
      <c r="K83" s="18">
        <v>0</v>
      </c>
      <c r="L83" s="18">
        <v>0</v>
      </c>
      <c r="M83" s="18">
        <v>24.28</v>
      </c>
      <c r="N83" s="18">
        <v>44</v>
      </c>
      <c r="O83" s="18">
        <v>30.75</v>
      </c>
      <c r="P83" s="18">
        <v>1.08</v>
      </c>
    </row>
    <row r="84" spans="1:20" ht="15.75" thickBot="1" x14ac:dyDescent="0.3">
      <c r="A84" s="42"/>
      <c r="B84" s="12"/>
      <c r="C84" s="14" t="s">
        <v>81</v>
      </c>
      <c r="D84" s="23">
        <v>250</v>
      </c>
      <c r="E84" s="13">
        <v>1.98</v>
      </c>
      <c r="F84" s="13">
        <v>2.74</v>
      </c>
      <c r="G84" s="13">
        <v>14.58</v>
      </c>
      <c r="H84" s="13">
        <v>90.75</v>
      </c>
      <c r="I84" s="13">
        <v>0.1</v>
      </c>
      <c r="J84" s="13">
        <v>8.25</v>
      </c>
      <c r="K84" s="13">
        <v>0</v>
      </c>
      <c r="L84" s="13">
        <v>0</v>
      </c>
      <c r="M84" s="13">
        <v>23.05</v>
      </c>
      <c r="N84" s="13">
        <v>62.55</v>
      </c>
      <c r="O84" s="13">
        <v>25</v>
      </c>
      <c r="P84" s="13">
        <v>0.89</v>
      </c>
    </row>
    <row r="85" spans="1:20" ht="15.75" thickBot="1" x14ac:dyDescent="0.3">
      <c r="A85" s="42"/>
      <c r="B85" s="42" t="s">
        <v>28</v>
      </c>
      <c r="C85" s="3" t="s">
        <v>54</v>
      </c>
      <c r="D85" s="16">
        <v>100</v>
      </c>
      <c r="E85" s="16">
        <v>15.1</v>
      </c>
      <c r="F85" s="16">
        <v>5.9</v>
      </c>
      <c r="G85" s="16">
        <v>2</v>
      </c>
      <c r="H85" s="16">
        <v>121.9</v>
      </c>
      <c r="I85" s="16">
        <v>0.21</v>
      </c>
      <c r="J85" s="16">
        <v>1.54</v>
      </c>
      <c r="K85" s="16">
        <v>0</v>
      </c>
      <c r="L85" s="16">
        <v>0</v>
      </c>
      <c r="M85" s="16">
        <v>29.4</v>
      </c>
      <c r="N85" s="16">
        <v>235</v>
      </c>
      <c r="O85" s="16">
        <v>31.39</v>
      </c>
      <c r="P85" s="16">
        <v>2.8</v>
      </c>
    </row>
    <row r="86" spans="1:20" ht="15.75" thickBot="1" x14ac:dyDescent="0.3">
      <c r="A86" s="42"/>
      <c r="B86" s="42"/>
      <c r="C86" s="3" t="s">
        <v>30</v>
      </c>
      <c r="D86" s="16">
        <v>200</v>
      </c>
      <c r="E86" s="16">
        <v>8.77</v>
      </c>
      <c r="F86" s="16">
        <v>9.35</v>
      </c>
      <c r="G86" s="16">
        <v>57.93</v>
      </c>
      <c r="H86" s="16">
        <v>336.51</v>
      </c>
      <c r="I86" s="16">
        <v>0.16</v>
      </c>
      <c r="J86" s="16">
        <v>0</v>
      </c>
      <c r="K86" s="16">
        <v>0</v>
      </c>
      <c r="L86" s="16">
        <v>5.31</v>
      </c>
      <c r="M86" s="16">
        <v>1.55</v>
      </c>
      <c r="N86" s="16">
        <v>73.37</v>
      </c>
      <c r="O86" s="16">
        <v>13.7</v>
      </c>
      <c r="P86" s="16">
        <v>1.55</v>
      </c>
    </row>
    <row r="87" spans="1:20" ht="15.75" thickBot="1" x14ac:dyDescent="0.3">
      <c r="A87" s="42"/>
      <c r="B87" s="42"/>
      <c r="C87" s="3" t="s">
        <v>31</v>
      </c>
      <c r="D87" s="16">
        <v>40</v>
      </c>
      <c r="E87" s="16">
        <v>4.3</v>
      </c>
      <c r="F87" s="16">
        <v>1.8</v>
      </c>
      <c r="G87" s="16">
        <v>17.399999999999999</v>
      </c>
      <c r="H87" s="16">
        <v>109.6</v>
      </c>
      <c r="I87" s="16">
        <v>0.04</v>
      </c>
      <c r="J87" s="16">
        <v>0</v>
      </c>
      <c r="K87" s="16">
        <v>0</v>
      </c>
      <c r="L87" s="16">
        <v>0.52</v>
      </c>
      <c r="M87" s="16">
        <v>9.1999999999999993</v>
      </c>
      <c r="N87" s="16">
        <v>34.799999999999997</v>
      </c>
      <c r="O87" s="16">
        <v>13.2</v>
      </c>
      <c r="P87" s="32">
        <v>0.44</v>
      </c>
    </row>
    <row r="88" spans="1:20" ht="15.75" thickBot="1" x14ac:dyDescent="0.3">
      <c r="A88" s="42"/>
      <c r="B88" s="42"/>
      <c r="C88" s="3" t="s">
        <v>55</v>
      </c>
      <c r="D88" s="28">
        <v>200</v>
      </c>
      <c r="E88" s="29">
        <v>0.16</v>
      </c>
      <c r="F88" s="29">
        <v>0.16</v>
      </c>
      <c r="G88" s="29">
        <v>27.88</v>
      </c>
      <c r="H88" s="29">
        <v>114.6</v>
      </c>
      <c r="I88" s="29">
        <v>1.2E-2</v>
      </c>
      <c r="J88" s="29">
        <v>0.9</v>
      </c>
      <c r="K88" s="29">
        <v>0</v>
      </c>
      <c r="L88" s="29">
        <v>0.2</v>
      </c>
      <c r="M88" s="29">
        <v>14.18</v>
      </c>
      <c r="N88" s="29">
        <v>4.4000000000000004</v>
      </c>
      <c r="O88" s="30">
        <v>5.14</v>
      </c>
      <c r="P88" s="28">
        <v>0.95</v>
      </c>
      <c r="Q88" s="31"/>
      <c r="R88" s="31"/>
      <c r="S88" s="31"/>
      <c r="T88" s="31"/>
    </row>
    <row r="89" spans="1:20" ht="15.75" thickBot="1" x14ac:dyDescent="0.3">
      <c r="A89" s="42"/>
      <c r="B89" s="42"/>
      <c r="C89" s="5" t="s">
        <v>27</v>
      </c>
      <c r="D89" s="17">
        <v>890</v>
      </c>
      <c r="E89" s="16">
        <f>E85+E86+E87+E88+E83+E84</f>
        <v>31.389999999999997</v>
      </c>
      <c r="F89" s="16">
        <f t="shared" ref="F89:P89" si="16">F85+F86+F87+F88+F83+F84</f>
        <v>20.130000000000003</v>
      </c>
      <c r="G89" s="16">
        <f t="shared" si="16"/>
        <v>128.41</v>
      </c>
      <c r="H89" s="16">
        <f t="shared" si="16"/>
        <v>813.76</v>
      </c>
      <c r="I89" s="16">
        <f t="shared" si="16"/>
        <v>0.57199999999999995</v>
      </c>
      <c r="J89" s="16">
        <f t="shared" si="16"/>
        <v>16.939999999999998</v>
      </c>
      <c r="K89" s="16">
        <f t="shared" si="16"/>
        <v>0</v>
      </c>
      <c r="L89" s="16">
        <f t="shared" si="16"/>
        <v>6.03</v>
      </c>
      <c r="M89" s="16">
        <f t="shared" si="16"/>
        <v>101.66</v>
      </c>
      <c r="N89" s="16">
        <f t="shared" si="16"/>
        <v>454.12</v>
      </c>
      <c r="O89" s="16">
        <f t="shared" si="16"/>
        <v>119.18</v>
      </c>
      <c r="P89" s="16">
        <f t="shared" si="16"/>
        <v>7.71</v>
      </c>
    </row>
    <row r="90" spans="1:20" ht="16.5" thickBot="1" x14ac:dyDescent="0.3">
      <c r="A90" s="43"/>
      <c r="B90" s="43"/>
      <c r="C90" s="8" t="s">
        <v>33</v>
      </c>
      <c r="D90" s="17"/>
      <c r="E90" s="16">
        <f>E82+E89</f>
        <v>51.16</v>
      </c>
      <c r="F90" s="16">
        <f t="shared" ref="F90:P90" si="17">F82+F89</f>
        <v>64.37</v>
      </c>
      <c r="G90" s="16">
        <f t="shared" si="17"/>
        <v>245.38</v>
      </c>
      <c r="H90" s="16">
        <f t="shared" si="17"/>
        <v>1741.26</v>
      </c>
      <c r="I90" s="16">
        <f t="shared" si="17"/>
        <v>3.5090000000000003</v>
      </c>
      <c r="J90" s="16">
        <f t="shared" si="17"/>
        <v>18.679999999999996</v>
      </c>
      <c r="K90" s="16">
        <f t="shared" si="17"/>
        <v>117.2</v>
      </c>
      <c r="L90" s="16">
        <f t="shared" si="17"/>
        <v>10.81</v>
      </c>
      <c r="M90" s="16">
        <f t="shared" si="17"/>
        <v>356.15999999999997</v>
      </c>
      <c r="N90" s="16">
        <f t="shared" si="17"/>
        <v>800.81999999999994</v>
      </c>
      <c r="O90" s="16">
        <f t="shared" si="17"/>
        <v>203.08</v>
      </c>
      <c r="P90" s="16">
        <f t="shared" si="17"/>
        <v>15.96</v>
      </c>
    </row>
    <row r="91" spans="1:20" ht="30.75" thickBot="1" x14ac:dyDescent="0.3">
      <c r="A91" s="41" t="s">
        <v>56</v>
      </c>
      <c r="B91" s="36" t="s">
        <v>19</v>
      </c>
      <c r="C91" s="3" t="s">
        <v>57</v>
      </c>
      <c r="D91" s="16">
        <v>200</v>
      </c>
      <c r="E91" s="16">
        <v>6</v>
      </c>
      <c r="F91" s="16">
        <v>3.8</v>
      </c>
      <c r="G91" s="16">
        <v>24.2</v>
      </c>
      <c r="H91" s="16">
        <v>156</v>
      </c>
      <c r="I91" s="16">
        <v>0.03</v>
      </c>
      <c r="J91" s="16">
        <v>0.56999999999999995</v>
      </c>
      <c r="K91" s="16">
        <v>0</v>
      </c>
      <c r="L91" s="16">
        <v>0.18</v>
      </c>
      <c r="M91" s="16">
        <v>186.5</v>
      </c>
      <c r="N91" s="16">
        <v>45.57</v>
      </c>
      <c r="O91" s="16">
        <v>58.2</v>
      </c>
      <c r="P91" s="16">
        <v>2.02</v>
      </c>
    </row>
    <row r="92" spans="1:20" ht="15.75" thickBot="1" x14ac:dyDescent="0.3">
      <c r="A92" s="42"/>
      <c r="B92" s="37"/>
      <c r="C92" s="4" t="s">
        <v>26</v>
      </c>
      <c r="D92" s="16">
        <v>50</v>
      </c>
      <c r="E92" s="16">
        <v>5.7</v>
      </c>
      <c r="F92" s="16">
        <v>22.7</v>
      </c>
      <c r="G92" s="16">
        <v>34.1</v>
      </c>
      <c r="H92" s="16">
        <v>364.1</v>
      </c>
      <c r="I92" s="16">
        <v>1.7000000000000001E-2</v>
      </c>
      <c r="J92" s="16">
        <v>0</v>
      </c>
      <c r="K92" s="16">
        <v>20</v>
      </c>
      <c r="L92" s="16">
        <v>0.36</v>
      </c>
      <c r="M92" s="16">
        <v>4.2</v>
      </c>
      <c r="N92" s="16">
        <v>11.3</v>
      </c>
      <c r="O92" s="16">
        <v>2.1</v>
      </c>
      <c r="P92" s="16">
        <v>0.18</v>
      </c>
    </row>
    <row r="93" spans="1:20" ht="15.75" thickBot="1" x14ac:dyDescent="0.3">
      <c r="A93" s="42"/>
      <c r="B93" s="37"/>
      <c r="C93" s="3" t="s">
        <v>25</v>
      </c>
      <c r="D93" s="16">
        <v>200</v>
      </c>
      <c r="E93" s="16">
        <v>0.4</v>
      </c>
      <c r="F93" s="16">
        <v>0.1</v>
      </c>
      <c r="G93" s="16">
        <v>21.6</v>
      </c>
      <c r="H93" s="16">
        <v>83.4</v>
      </c>
      <c r="I93" s="16">
        <v>0</v>
      </c>
      <c r="J93" s="16">
        <v>0.03</v>
      </c>
      <c r="K93" s="16">
        <v>0</v>
      </c>
      <c r="L93" s="16">
        <v>0</v>
      </c>
      <c r="M93" s="16">
        <v>11.1</v>
      </c>
      <c r="N93" s="16">
        <v>2.8</v>
      </c>
      <c r="O93" s="16">
        <v>1.4</v>
      </c>
      <c r="P93" s="16">
        <v>0.28000000000000003</v>
      </c>
    </row>
    <row r="94" spans="1:20" ht="15.75" thickBot="1" x14ac:dyDescent="0.3">
      <c r="A94" s="42"/>
      <c r="B94" s="37"/>
      <c r="C94" s="3" t="s">
        <v>58</v>
      </c>
      <c r="D94" s="16">
        <v>40</v>
      </c>
      <c r="E94" s="16">
        <v>3</v>
      </c>
      <c r="F94" s="16">
        <v>3.9</v>
      </c>
      <c r="G94" s="16">
        <v>29.8</v>
      </c>
      <c r="H94" s="16">
        <v>166.8</v>
      </c>
      <c r="I94" s="16">
        <v>0.02</v>
      </c>
      <c r="J94" s="16">
        <v>0</v>
      </c>
      <c r="K94" s="16">
        <v>13</v>
      </c>
      <c r="L94" s="16">
        <v>0.26</v>
      </c>
      <c r="M94" s="16">
        <v>8.1999999999999993</v>
      </c>
      <c r="N94" s="16">
        <v>17.399999999999999</v>
      </c>
      <c r="O94" s="16">
        <v>3</v>
      </c>
      <c r="P94" s="16">
        <v>82.9</v>
      </c>
    </row>
    <row r="95" spans="1:20" ht="15.75" thickBot="1" x14ac:dyDescent="0.3">
      <c r="A95" s="42"/>
      <c r="B95" s="38"/>
      <c r="C95" s="5" t="s">
        <v>27</v>
      </c>
      <c r="D95" s="17">
        <v>480</v>
      </c>
      <c r="E95" s="18">
        <f>E91+E92+E93+E94</f>
        <v>15.1</v>
      </c>
      <c r="F95" s="18">
        <f t="shared" ref="F95:P95" si="18">F91+F92+F93+F94</f>
        <v>30.5</v>
      </c>
      <c r="G95" s="18">
        <f t="shared" si="18"/>
        <v>109.7</v>
      </c>
      <c r="H95" s="18">
        <f t="shared" si="18"/>
        <v>770.3</v>
      </c>
      <c r="I95" s="18">
        <f t="shared" si="18"/>
        <v>6.7000000000000004E-2</v>
      </c>
      <c r="J95" s="18">
        <f t="shared" si="18"/>
        <v>0.6</v>
      </c>
      <c r="K95" s="18">
        <f t="shared" si="18"/>
        <v>33</v>
      </c>
      <c r="L95" s="18">
        <f t="shared" si="18"/>
        <v>0.8</v>
      </c>
      <c r="M95" s="18">
        <f t="shared" si="18"/>
        <v>209.99999999999997</v>
      </c>
      <c r="N95" s="18">
        <f t="shared" si="18"/>
        <v>77.069999999999993</v>
      </c>
      <c r="O95" s="18">
        <f t="shared" si="18"/>
        <v>64.7</v>
      </c>
      <c r="P95" s="18">
        <f t="shared" si="18"/>
        <v>85.38000000000001</v>
      </c>
    </row>
    <row r="96" spans="1:20" ht="30.75" thickBot="1" x14ac:dyDescent="0.3">
      <c r="A96" s="42"/>
      <c r="B96" s="12"/>
      <c r="C96" s="3" t="s">
        <v>41</v>
      </c>
      <c r="D96" s="16">
        <v>100</v>
      </c>
      <c r="E96" s="18">
        <v>0.8</v>
      </c>
      <c r="F96" s="18">
        <v>0.1</v>
      </c>
      <c r="G96" s="18">
        <v>2.8</v>
      </c>
      <c r="H96" s="18">
        <v>15</v>
      </c>
      <c r="I96" s="18">
        <v>0</v>
      </c>
      <c r="J96" s="18">
        <v>10.5</v>
      </c>
      <c r="K96" s="18">
        <v>0</v>
      </c>
      <c r="L96" s="18">
        <v>0</v>
      </c>
      <c r="M96" s="18">
        <v>8.4</v>
      </c>
      <c r="N96" s="18">
        <v>0</v>
      </c>
      <c r="O96" s="18">
        <v>12</v>
      </c>
      <c r="P96" s="18">
        <v>0.54</v>
      </c>
    </row>
    <row r="97" spans="1:16" ht="15.75" thickBot="1" x14ac:dyDescent="0.3">
      <c r="A97" s="42"/>
      <c r="B97" s="12"/>
      <c r="C97" s="14" t="s">
        <v>82</v>
      </c>
      <c r="D97" s="23">
        <v>250</v>
      </c>
      <c r="E97" s="13">
        <v>5.6</v>
      </c>
      <c r="F97" s="13">
        <v>10.84</v>
      </c>
      <c r="G97" s="13">
        <v>19.23</v>
      </c>
      <c r="H97" s="13">
        <v>144.43</v>
      </c>
      <c r="I97" s="13">
        <v>0</v>
      </c>
      <c r="J97" s="13">
        <v>5.83</v>
      </c>
      <c r="K97" s="13">
        <v>0</v>
      </c>
      <c r="L97" s="13">
        <v>0</v>
      </c>
      <c r="M97" s="13">
        <v>43.23</v>
      </c>
      <c r="N97" s="13">
        <v>0</v>
      </c>
      <c r="O97" s="13">
        <v>38.25</v>
      </c>
      <c r="P97" s="13">
        <v>1.83</v>
      </c>
    </row>
    <row r="98" spans="1:16" ht="15.75" thickBot="1" x14ac:dyDescent="0.3">
      <c r="A98" s="42"/>
      <c r="B98" s="39" t="s">
        <v>28</v>
      </c>
      <c r="C98" s="3" t="s">
        <v>59</v>
      </c>
      <c r="D98" s="16">
        <v>200</v>
      </c>
      <c r="E98" s="16">
        <v>26.2</v>
      </c>
      <c r="F98" s="16">
        <v>6.2</v>
      </c>
      <c r="G98" s="16">
        <v>16.600000000000001</v>
      </c>
      <c r="H98" s="16">
        <v>227</v>
      </c>
      <c r="I98" s="16">
        <v>7.0000000000000007E-2</v>
      </c>
      <c r="J98" s="16">
        <v>4.04</v>
      </c>
      <c r="K98" s="16">
        <v>0.01</v>
      </c>
      <c r="L98" s="16">
        <v>0.26</v>
      </c>
      <c r="M98" s="16">
        <v>12.53</v>
      </c>
      <c r="N98" s="16">
        <v>72.19</v>
      </c>
      <c r="O98" s="16">
        <v>21.12</v>
      </c>
      <c r="P98" s="16">
        <v>1.1200000000000001</v>
      </c>
    </row>
    <row r="99" spans="1:16" ht="15.75" thickBot="1" x14ac:dyDescent="0.3">
      <c r="A99" s="42"/>
      <c r="B99" s="39"/>
      <c r="C99" s="3" t="s">
        <v>31</v>
      </c>
      <c r="D99" s="16">
        <v>40</v>
      </c>
      <c r="E99" s="16">
        <v>4.3</v>
      </c>
      <c r="F99" s="16">
        <v>1.8</v>
      </c>
      <c r="G99" s="16">
        <v>17.399999999999999</v>
      </c>
      <c r="H99" s="16">
        <v>109.6</v>
      </c>
      <c r="I99" s="16">
        <v>0.04</v>
      </c>
      <c r="J99" s="16">
        <v>0</v>
      </c>
      <c r="K99" s="16">
        <v>0</v>
      </c>
      <c r="L99" s="16">
        <v>0.52</v>
      </c>
      <c r="M99" s="16">
        <v>9.1999999999999993</v>
      </c>
      <c r="N99" s="16">
        <v>34.799999999999997</v>
      </c>
      <c r="O99" s="16">
        <v>13.2</v>
      </c>
      <c r="P99" s="16">
        <v>0.44</v>
      </c>
    </row>
    <row r="100" spans="1:16" ht="15.75" thickBot="1" x14ac:dyDescent="0.3">
      <c r="A100" s="42"/>
      <c r="B100" s="39"/>
      <c r="C100" s="3" t="s">
        <v>43</v>
      </c>
      <c r="D100" s="16">
        <v>200</v>
      </c>
      <c r="E100" s="16">
        <v>1</v>
      </c>
      <c r="F100" s="16">
        <v>0.2</v>
      </c>
      <c r="G100" s="16">
        <v>20.2</v>
      </c>
      <c r="H100" s="16">
        <v>92</v>
      </c>
      <c r="I100" s="16">
        <v>0.02</v>
      </c>
      <c r="J100" s="16">
        <v>4</v>
      </c>
      <c r="K100" s="16">
        <v>0</v>
      </c>
      <c r="L100" s="16">
        <v>0.2</v>
      </c>
      <c r="M100" s="16">
        <v>14</v>
      </c>
      <c r="N100" s="16">
        <v>14</v>
      </c>
      <c r="O100" s="16">
        <v>8</v>
      </c>
      <c r="P100" s="16">
        <v>2.8</v>
      </c>
    </row>
    <row r="101" spans="1:16" ht="15.75" thickBot="1" x14ac:dyDescent="0.3">
      <c r="A101" s="42"/>
      <c r="B101" s="39"/>
      <c r="C101" s="5" t="s">
        <v>27</v>
      </c>
      <c r="D101" s="17">
        <v>790</v>
      </c>
      <c r="E101" s="16">
        <f>E98+E99+E100+E96+E97</f>
        <v>37.9</v>
      </c>
      <c r="F101" s="16">
        <f t="shared" ref="F101:P101" si="19">F98+F99+F100+F96+F97</f>
        <v>19.14</v>
      </c>
      <c r="G101" s="16">
        <f t="shared" si="19"/>
        <v>76.23</v>
      </c>
      <c r="H101" s="16">
        <f t="shared" si="19"/>
        <v>588.03</v>
      </c>
      <c r="I101" s="16">
        <f t="shared" si="19"/>
        <v>0.13</v>
      </c>
      <c r="J101" s="16">
        <f t="shared" si="19"/>
        <v>24.369999999999997</v>
      </c>
      <c r="K101" s="16">
        <f t="shared" si="19"/>
        <v>0.01</v>
      </c>
      <c r="L101" s="16">
        <f t="shared" si="19"/>
        <v>0.98</v>
      </c>
      <c r="M101" s="16">
        <f t="shared" si="19"/>
        <v>87.359999999999985</v>
      </c>
      <c r="N101" s="16">
        <f t="shared" si="19"/>
        <v>120.99</v>
      </c>
      <c r="O101" s="16">
        <f t="shared" si="19"/>
        <v>92.57</v>
      </c>
      <c r="P101" s="16">
        <f t="shared" si="19"/>
        <v>6.7299999999999995</v>
      </c>
    </row>
    <row r="102" spans="1:16" ht="15.75" thickBot="1" x14ac:dyDescent="0.3">
      <c r="A102" s="43"/>
      <c r="B102" s="40"/>
      <c r="C102" s="5" t="s">
        <v>33</v>
      </c>
      <c r="D102" s="17"/>
      <c r="E102" s="16">
        <f>E95+E101</f>
        <v>53</v>
      </c>
      <c r="F102" s="16">
        <f t="shared" ref="F102:P102" si="20">F95+F101</f>
        <v>49.64</v>
      </c>
      <c r="G102" s="16">
        <f t="shared" si="20"/>
        <v>185.93</v>
      </c>
      <c r="H102" s="16">
        <f t="shared" si="20"/>
        <v>1358.33</v>
      </c>
      <c r="I102" s="16">
        <f t="shared" si="20"/>
        <v>0.19700000000000001</v>
      </c>
      <c r="J102" s="16">
        <f t="shared" si="20"/>
        <v>24.97</v>
      </c>
      <c r="K102" s="16">
        <f t="shared" si="20"/>
        <v>33.01</v>
      </c>
      <c r="L102" s="16">
        <f t="shared" si="20"/>
        <v>1.78</v>
      </c>
      <c r="M102" s="16">
        <f t="shared" si="20"/>
        <v>297.35999999999996</v>
      </c>
      <c r="N102" s="16">
        <f t="shared" si="20"/>
        <v>198.06</v>
      </c>
      <c r="O102" s="16">
        <f t="shared" si="20"/>
        <v>157.26999999999998</v>
      </c>
      <c r="P102" s="16">
        <f t="shared" si="20"/>
        <v>92.110000000000014</v>
      </c>
    </row>
    <row r="103" spans="1:16" ht="15.75" thickBot="1" x14ac:dyDescent="0.3">
      <c r="A103" s="41" t="s">
        <v>60</v>
      </c>
      <c r="B103" s="36" t="s">
        <v>19</v>
      </c>
      <c r="C103" s="3" t="s">
        <v>61</v>
      </c>
      <c r="D103" s="16">
        <v>200</v>
      </c>
      <c r="E103" s="16">
        <v>7.2</v>
      </c>
      <c r="F103" s="16">
        <v>4.5999999999999996</v>
      </c>
      <c r="G103" s="16">
        <v>36.4</v>
      </c>
      <c r="H103" s="16">
        <v>1123.8</v>
      </c>
      <c r="I103" s="16">
        <v>0.127</v>
      </c>
      <c r="J103" s="16">
        <v>0.98</v>
      </c>
      <c r="K103" s="16">
        <v>49.8</v>
      </c>
      <c r="L103" s="16">
        <v>0.4</v>
      </c>
      <c r="M103" s="16">
        <v>133.69999999999999</v>
      </c>
      <c r="N103" s="16">
        <v>201.2</v>
      </c>
      <c r="O103" s="16">
        <v>40.299999999999997</v>
      </c>
      <c r="P103" s="16">
        <v>2.15</v>
      </c>
    </row>
    <row r="104" spans="1:16" ht="15.75" thickBot="1" x14ac:dyDescent="0.3">
      <c r="A104" s="42"/>
      <c r="B104" s="37"/>
      <c r="C104" s="4" t="s">
        <v>26</v>
      </c>
      <c r="D104" s="21">
        <v>50</v>
      </c>
      <c r="E104" s="16">
        <v>5.7</v>
      </c>
      <c r="F104" s="16">
        <v>22.7</v>
      </c>
      <c r="G104" s="16">
        <v>34.1</v>
      </c>
      <c r="H104" s="16">
        <v>364.1</v>
      </c>
      <c r="I104" s="21">
        <v>1.7000000000000001E-2</v>
      </c>
      <c r="J104" s="21">
        <v>0</v>
      </c>
      <c r="K104" s="21">
        <v>20</v>
      </c>
      <c r="L104" s="21">
        <v>0.36</v>
      </c>
      <c r="M104" s="21">
        <v>4.2</v>
      </c>
      <c r="N104" s="21">
        <v>11.3</v>
      </c>
      <c r="O104" s="21">
        <v>2.1</v>
      </c>
      <c r="P104" s="21">
        <v>0.18</v>
      </c>
    </row>
    <row r="105" spans="1:16" ht="15.75" thickBot="1" x14ac:dyDescent="0.3">
      <c r="A105" s="42"/>
      <c r="B105" s="37"/>
      <c r="C105" s="3" t="s">
        <v>25</v>
      </c>
      <c r="D105" s="16">
        <v>200</v>
      </c>
      <c r="E105" s="16">
        <v>0.4</v>
      </c>
      <c r="F105" s="16">
        <v>0.1</v>
      </c>
      <c r="G105" s="16">
        <v>21.6</v>
      </c>
      <c r="H105" s="16">
        <v>83.4</v>
      </c>
      <c r="I105" s="16">
        <v>0</v>
      </c>
      <c r="J105" s="16">
        <v>0.03</v>
      </c>
      <c r="K105" s="16">
        <v>0</v>
      </c>
      <c r="L105" s="16">
        <v>0</v>
      </c>
      <c r="M105" s="16">
        <v>11.1</v>
      </c>
      <c r="N105" s="16">
        <v>2.8</v>
      </c>
      <c r="O105" s="16">
        <v>1.4</v>
      </c>
      <c r="P105" s="16">
        <v>0.28000000000000003</v>
      </c>
    </row>
    <row r="106" spans="1:16" ht="15.75" thickBot="1" x14ac:dyDescent="0.3">
      <c r="A106" s="42"/>
      <c r="B106" s="37"/>
      <c r="C106" s="3" t="s">
        <v>62</v>
      </c>
      <c r="D106" s="16">
        <v>40</v>
      </c>
      <c r="E106" s="16">
        <v>9.6999999999999993</v>
      </c>
      <c r="F106" s="16">
        <v>3.1</v>
      </c>
      <c r="G106" s="16">
        <v>52.6</v>
      </c>
      <c r="H106" s="16">
        <v>144.80000000000001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</row>
    <row r="107" spans="1:16" ht="15.75" thickBot="1" x14ac:dyDescent="0.3">
      <c r="A107" s="42"/>
      <c r="B107" s="38"/>
      <c r="C107" s="5" t="s">
        <v>27</v>
      </c>
      <c r="D107" s="17">
        <v>490</v>
      </c>
      <c r="E107" s="18">
        <f>E103+E104+E105+E106</f>
        <v>23</v>
      </c>
      <c r="F107" s="18">
        <f t="shared" ref="F107:P107" si="21">F103+F104+F105+F106</f>
        <v>30.5</v>
      </c>
      <c r="G107" s="18">
        <f t="shared" si="21"/>
        <v>144.69999999999999</v>
      </c>
      <c r="H107" s="18">
        <f t="shared" si="21"/>
        <v>1716.1000000000001</v>
      </c>
      <c r="I107" s="18">
        <f t="shared" si="21"/>
        <v>0.14400000000000002</v>
      </c>
      <c r="J107" s="18">
        <f t="shared" si="21"/>
        <v>1.01</v>
      </c>
      <c r="K107" s="18">
        <f t="shared" si="21"/>
        <v>69.8</v>
      </c>
      <c r="L107" s="18">
        <f t="shared" si="21"/>
        <v>0.76</v>
      </c>
      <c r="M107" s="18">
        <f t="shared" si="21"/>
        <v>148.99999999999997</v>
      </c>
      <c r="N107" s="18">
        <f t="shared" si="21"/>
        <v>215.3</v>
      </c>
      <c r="O107" s="18">
        <f t="shared" si="21"/>
        <v>43.8</v>
      </c>
      <c r="P107" s="18">
        <f t="shared" si="21"/>
        <v>2.6100000000000003</v>
      </c>
    </row>
    <row r="108" spans="1:16" ht="15.75" thickBot="1" x14ac:dyDescent="0.3">
      <c r="A108" s="42"/>
      <c r="B108" s="41" t="s">
        <v>28</v>
      </c>
      <c r="C108" s="3" t="s">
        <v>72</v>
      </c>
      <c r="D108" s="16">
        <v>100</v>
      </c>
      <c r="E108" s="18">
        <v>3</v>
      </c>
      <c r="F108" s="18">
        <v>0.5</v>
      </c>
      <c r="G108" s="18">
        <v>7.3</v>
      </c>
      <c r="H108" s="18">
        <v>58</v>
      </c>
      <c r="I108" s="18">
        <v>7.0000000000000007E-2</v>
      </c>
      <c r="J108" s="18">
        <v>0.35</v>
      </c>
      <c r="K108" s="18">
        <v>0</v>
      </c>
      <c r="L108" s="18">
        <v>0</v>
      </c>
      <c r="M108" s="18">
        <v>10</v>
      </c>
      <c r="N108" s="18">
        <v>0</v>
      </c>
      <c r="O108" s="18">
        <v>0</v>
      </c>
      <c r="P108" s="18">
        <v>0.35</v>
      </c>
    </row>
    <row r="109" spans="1:16" ht="30.75" thickBot="1" x14ac:dyDescent="0.3">
      <c r="A109" s="42"/>
      <c r="B109" s="42"/>
      <c r="C109" s="14" t="s">
        <v>76</v>
      </c>
      <c r="D109" s="23">
        <v>250</v>
      </c>
      <c r="E109" s="13">
        <v>2.5</v>
      </c>
      <c r="F109" s="13">
        <v>2.79</v>
      </c>
      <c r="G109" s="13">
        <v>17</v>
      </c>
      <c r="H109" s="13">
        <v>103.25</v>
      </c>
      <c r="I109" s="13">
        <v>0.1</v>
      </c>
      <c r="J109" s="13">
        <v>8.33</v>
      </c>
      <c r="K109" s="13">
        <v>0</v>
      </c>
      <c r="L109" s="13">
        <v>0</v>
      </c>
      <c r="M109" s="13">
        <v>25.9</v>
      </c>
      <c r="N109" s="13">
        <v>87.35</v>
      </c>
      <c r="O109" s="13">
        <v>26.5</v>
      </c>
      <c r="P109" s="13">
        <v>1.01</v>
      </c>
    </row>
    <row r="110" spans="1:16" ht="15.75" thickBot="1" x14ac:dyDescent="0.3">
      <c r="A110" s="42"/>
      <c r="B110" s="42"/>
      <c r="C110" s="3" t="s">
        <v>63</v>
      </c>
      <c r="D110" s="16">
        <v>100</v>
      </c>
      <c r="E110" s="16">
        <v>8.1999999999999993</v>
      </c>
      <c r="F110" s="16">
        <v>16.399999999999999</v>
      </c>
      <c r="G110" s="16">
        <v>1.9</v>
      </c>
      <c r="H110" s="16">
        <v>190.9</v>
      </c>
      <c r="I110" s="16">
        <v>0</v>
      </c>
      <c r="J110" s="16">
        <v>0.81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</row>
    <row r="111" spans="1:16" ht="15.75" thickBot="1" x14ac:dyDescent="0.3">
      <c r="A111" s="42"/>
      <c r="B111" s="42"/>
      <c r="C111" s="3" t="s">
        <v>64</v>
      </c>
      <c r="D111" s="16">
        <v>200</v>
      </c>
      <c r="E111" s="16">
        <v>1.7</v>
      </c>
      <c r="F111" s="16">
        <v>2.7</v>
      </c>
      <c r="G111" s="16">
        <v>5.9</v>
      </c>
      <c r="H111" s="16">
        <v>54.8</v>
      </c>
      <c r="I111" s="16">
        <v>0.03</v>
      </c>
      <c r="J111" s="16">
        <v>40.32</v>
      </c>
      <c r="K111" s="16">
        <v>0.17</v>
      </c>
      <c r="L111" s="16">
        <v>0.15</v>
      </c>
      <c r="M111" s="16">
        <v>46.63</v>
      </c>
      <c r="N111" s="16">
        <v>31.15</v>
      </c>
      <c r="O111" s="16">
        <v>15.35</v>
      </c>
      <c r="P111" s="16">
        <v>0.59</v>
      </c>
    </row>
    <row r="112" spans="1:16" ht="15.75" thickBot="1" x14ac:dyDescent="0.3">
      <c r="A112" s="42"/>
      <c r="B112" s="42"/>
      <c r="C112" s="3" t="s">
        <v>31</v>
      </c>
      <c r="D112" s="16">
        <v>40</v>
      </c>
      <c r="E112" s="16">
        <v>4.3</v>
      </c>
      <c r="F112" s="16">
        <v>1.8</v>
      </c>
      <c r="G112" s="16">
        <v>17.399999999999999</v>
      </c>
      <c r="H112" s="16">
        <v>109.6</v>
      </c>
      <c r="I112" s="16">
        <v>0.04</v>
      </c>
      <c r="J112" s="16">
        <v>0</v>
      </c>
      <c r="K112" s="16">
        <v>0</v>
      </c>
      <c r="L112" s="16">
        <v>0.52</v>
      </c>
      <c r="M112" s="16">
        <v>9.1999999999999993</v>
      </c>
      <c r="N112" s="16">
        <v>34.799999999999997</v>
      </c>
      <c r="O112" s="16">
        <v>13.2</v>
      </c>
      <c r="P112" s="16">
        <v>0.44</v>
      </c>
    </row>
    <row r="113" spans="1:16" ht="15.75" thickBot="1" x14ac:dyDescent="0.3">
      <c r="A113" s="42"/>
      <c r="B113" s="42"/>
      <c r="C113" s="3" t="s">
        <v>25</v>
      </c>
      <c r="D113" s="16">
        <v>200</v>
      </c>
      <c r="E113" s="16">
        <v>0.4</v>
      </c>
      <c r="F113" s="16">
        <v>0.1</v>
      </c>
      <c r="G113" s="16">
        <v>21.6</v>
      </c>
      <c r="H113" s="16">
        <v>83.4</v>
      </c>
      <c r="I113" s="16">
        <v>0</v>
      </c>
      <c r="J113" s="16">
        <v>0.03</v>
      </c>
      <c r="K113" s="16">
        <v>0</v>
      </c>
      <c r="L113" s="16">
        <v>0</v>
      </c>
      <c r="M113" s="16">
        <v>11.1</v>
      </c>
      <c r="N113" s="16">
        <v>2.8</v>
      </c>
      <c r="O113" s="16">
        <v>1.4</v>
      </c>
      <c r="P113" s="16">
        <v>0.28000000000000003</v>
      </c>
    </row>
    <row r="114" spans="1:16" ht="15.75" thickBot="1" x14ac:dyDescent="0.3">
      <c r="A114" s="42"/>
      <c r="B114" s="42"/>
      <c r="C114" s="5" t="s">
        <v>27</v>
      </c>
      <c r="D114" s="17">
        <v>790</v>
      </c>
      <c r="E114" s="16">
        <f>E108+E110+E111+E112+E113+E109</f>
        <v>20.099999999999998</v>
      </c>
      <c r="F114" s="16">
        <f t="shared" ref="F114:P114" si="22">F108+F110+F111+F112+F113+F109</f>
        <v>24.29</v>
      </c>
      <c r="G114" s="16">
        <f t="shared" si="22"/>
        <v>71.099999999999994</v>
      </c>
      <c r="H114" s="16">
        <f t="shared" si="22"/>
        <v>599.94999999999993</v>
      </c>
      <c r="I114" s="16">
        <f t="shared" si="22"/>
        <v>0.24000000000000002</v>
      </c>
      <c r="J114" s="16">
        <f t="shared" si="22"/>
        <v>49.84</v>
      </c>
      <c r="K114" s="16">
        <f t="shared" si="22"/>
        <v>0.17</v>
      </c>
      <c r="L114" s="16">
        <f t="shared" si="22"/>
        <v>0.67</v>
      </c>
      <c r="M114" s="16">
        <f t="shared" si="22"/>
        <v>102.82999999999998</v>
      </c>
      <c r="N114" s="16">
        <f t="shared" si="22"/>
        <v>156.09999999999997</v>
      </c>
      <c r="O114" s="16">
        <f t="shared" si="22"/>
        <v>56.449999999999996</v>
      </c>
      <c r="P114" s="16">
        <f t="shared" si="22"/>
        <v>2.67</v>
      </c>
    </row>
    <row r="115" spans="1:16" ht="15.75" thickBot="1" x14ac:dyDescent="0.3">
      <c r="A115" s="42"/>
      <c r="B115" s="42"/>
      <c r="C115" s="5" t="s">
        <v>33</v>
      </c>
      <c r="D115" s="16"/>
      <c r="E115" s="16">
        <f t="shared" ref="E115:P115" si="23">E107+E114</f>
        <v>43.099999999999994</v>
      </c>
      <c r="F115" s="16">
        <f t="shared" si="23"/>
        <v>54.79</v>
      </c>
      <c r="G115" s="16">
        <f t="shared" si="23"/>
        <v>215.79999999999998</v>
      </c>
      <c r="H115" s="16">
        <f t="shared" si="23"/>
        <v>2316.0500000000002</v>
      </c>
      <c r="I115" s="16">
        <f t="shared" si="23"/>
        <v>0.38400000000000001</v>
      </c>
      <c r="J115" s="16">
        <f t="shared" si="23"/>
        <v>50.85</v>
      </c>
      <c r="K115" s="16">
        <f t="shared" si="23"/>
        <v>69.97</v>
      </c>
      <c r="L115" s="16">
        <f t="shared" si="23"/>
        <v>1.4300000000000002</v>
      </c>
      <c r="M115" s="16">
        <f t="shared" si="23"/>
        <v>251.82999999999996</v>
      </c>
      <c r="N115" s="16">
        <f t="shared" si="23"/>
        <v>371.4</v>
      </c>
      <c r="O115" s="16">
        <f t="shared" si="23"/>
        <v>100.25</v>
      </c>
      <c r="P115" s="16">
        <f t="shared" si="23"/>
        <v>5.28</v>
      </c>
    </row>
    <row r="116" spans="1:16" ht="15.75" thickBot="1" x14ac:dyDescent="0.3">
      <c r="A116" s="41" t="s">
        <v>65</v>
      </c>
      <c r="B116" s="36" t="s">
        <v>19</v>
      </c>
      <c r="C116" s="3" t="s">
        <v>84</v>
      </c>
      <c r="D116" s="16">
        <v>200</v>
      </c>
      <c r="E116" s="16">
        <v>5.6</v>
      </c>
      <c r="F116" s="16">
        <v>7.35</v>
      </c>
      <c r="G116" s="16">
        <v>30.79</v>
      </c>
      <c r="H116" s="16">
        <v>216.45</v>
      </c>
      <c r="I116" s="16">
        <v>0.08</v>
      </c>
      <c r="J116" s="16">
        <v>0.7</v>
      </c>
      <c r="K116" s="16">
        <v>0.03</v>
      </c>
      <c r="L116" s="16">
        <v>0</v>
      </c>
      <c r="M116" s="16">
        <v>94.78</v>
      </c>
      <c r="N116" s="16">
        <v>64.650000000000006</v>
      </c>
      <c r="O116" s="16">
        <v>23.27</v>
      </c>
      <c r="P116" s="16">
        <v>1.3</v>
      </c>
    </row>
    <row r="117" spans="1:16" ht="15.75" thickBot="1" x14ac:dyDescent="0.3">
      <c r="A117" s="42"/>
      <c r="B117" s="37"/>
      <c r="C117" s="3" t="s">
        <v>21</v>
      </c>
      <c r="D117" s="16">
        <v>40</v>
      </c>
      <c r="E117" s="16">
        <v>3</v>
      </c>
      <c r="F117" s="16">
        <v>3.9</v>
      </c>
      <c r="G117" s="16">
        <v>29.8</v>
      </c>
      <c r="H117" s="16">
        <v>166.8</v>
      </c>
      <c r="I117" s="16">
        <v>0.02</v>
      </c>
      <c r="J117" s="16">
        <v>0</v>
      </c>
      <c r="K117" s="16">
        <v>13</v>
      </c>
      <c r="L117" s="16">
        <v>0.26</v>
      </c>
      <c r="M117" s="16">
        <v>8.1999999999999993</v>
      </c>
      <c r="N117" s="16">
        <v>17.399999999999999</v>
      </c>
      <c r="O117" s="16">
        <v>3</v>
      </c>
      <c r="P117" s="16">
        <v>82.9</v>
      </c>
    </row>
    <row r="118" spans="1:16" ht="15.75" thickBot="1" x14ac:dyDescent="0.3">
      <c r="A118" s="42"/>
      <c r="B118" s="37"/>
      <c r="C118" s="3" t="s">
        <v>25</v>
      </c>
      <c r="D118" s="16">
        <v>200</v>
      </c>
      <c r="E118" s="16">
        <v>0.4</v>
      </c>
      <c r="F118" s="16">
        <v>0.1</v>
      </c>
      <c r="G118" s="16">
        <v>21.6</v>
      </c>
      <c r="H118" s="16">
        <v>83.4</v>
      </c>
      <c r="I118" s="16">
        <v>0</v>
      </c>
      <c r="J118" s="16">
        <v>0.03</v>
      </c>
      <c r="K118" s="16">
        <v>0</v>
      </c>
      <c r="L118" s="16">
        <v>0</v>
      </c>
      <c r="M118" s="16">
        <v>11.1</v>
      </c>
      <c r="N118" s="16">
        <v>2.8</v>
      </c>
      <c r="O118" s="16">
        <v>1.4</v>
      </c>
      <c r="P118" s="16">
        <v>0.28000000000000003</v>
      </c>
    </row>
    <row r="119" spans="1:16" ht="15.75" thickBot="1" x14ac:dyDescent="0.3">
      <c r="A119" s="42"/>
      <c r="B119" s="37"/>
      <c r="C119" s="4" t="s">
        <v>26</v>
      </c>
      <c r="D119" s="16">
        <v>50</v>
      </c>
      <c r="E119" s="16">
        <v>5.7</v>
      </c>
      <c r="F119" s="16">
        <v>22.7</v>
      </c>
      <c r="G119" s="16">
        <v>34.1</v>
      </c>
      <c r="H119" s="16">
        <v>364.1</v>
      </c>
      <c r="I119" s="16">
        <v>1.7000000000000001E-2</v>
      </c>
      <c r="J119" s="16">
        <v>0</v>
      </c>
      <c r="K119" s="16">
        <v>20</v>
      </c>
      <c r="L119" s="16">
        <v>0.36</v>
      </c>
      <c r="M119" s="16">
        <v>4.2</v>
      </c>
      <c r="N119" s="16">
        <v>11.3</v>
      </c>
      <c r="O119" s="16">
        <v>2.1</v>
      </c>
      <c r="P119" s="16">
        <v>0.18</v>
      </c>
    </row>
    <row r="120" spans="1:16" ht="15.75" thickBot="1" x14ac:dyDescent="0.3">
      <c r="A120" s="42"/>
      <c r="B120" s="38"/>
      <c r="C120" s="5" t="s">
        <v>27</v>
      </c>
      <c r="D120" s="17">
        <v>480</v>
      </c>
      <c r="E120" s="18">
        <f>E116+E117+E118+E119</f>
        <v>14.7</v>
      </c>
      <c r="F120" s="18">
        <f t="shared" ref="F120:P120" si="24">F116+F117+F118+F119</f>
        <v>34.049999999999997</v>
      </c>
      <c r="G120" s="18">
        <f t="shared" si="24"/>
        <v>116.28999999999999</v>
      </c>
      <c r="H120" s="18">
        <f t="shared" si="24"/>
        <v>830.75</v>
      </c>
      <c r="I120" s="18">
        <f t="shared" si="24"/>
        <v>0.11700000000000001</v>
      </c>
      <c r="J120" s="18">
        <f t="shared" si="24"/>
        <v>0.73</v>
      </c>
      <c r="K120" s="18">
        <f t="shared" si="24"/>
        <v>33.03</v>
      </c>
      <c r="L120" s="18">
        <f t="shared" si="24"/>
        <v>0.62</v>
      </c>
      <c r="M120" s="18">
        <f t="shared" si="24"/>
        <v>118.28</v>
      </c>
      <c r="N120" s="18">
        <f t="shared" si="24"/>
        <v>96.15</v>
      </c>
      <c r="O120" s="18">
        <f t="shared" si="24"/>
        <v>29.77</v>
      </c>
      <c r="P120" s="18">
        <f t="shared" si="24"/>
        <v>84.660000000000011</v>
      </c>
    </row>
    <row r="121" spans="1:16" ht="15.75" thickBot="1" x14ac:dyDescent="0.3">
      <c r="A121" s="42"/>
      <c r="B121" s="12"/>
      <c r="C121" s="3" t="s">
        <v>80</v>
      </c>
      <c r="D121" s="16">
        <v>100</v>
      </c>
      <c r="E121" s="18">
        <v>2.6</v>
      </c>
      <c r="F121" s="18">
        <v>5</v>
      </c>
      <c r="G121" s="18">
        <v>3.13</v>
      </c>
      <c r="H121" s="18">
        <v>69.33</v>
      </c>
      <c r="I121" s="18">
        <v>0</v>
      </c>
      <c r="J121" s="18">
        <v>15.87</v>
      </c>
      <c r="K121" s="18">
        <v>0</v>
      </c>
      <c r="L121" s="18">
        <v>0</v>
      </c>
      <c r="M121" s="18">
        <v>46</v>
      </c>
      <c r="N121" s="18">
        <v>0</v>
      </c>
      <c r="O121" s="18">
        <v>15.33</v>
      </c>
      <c r="P121" s="18">
        <v>0.8</v>
      </c>
    </row>
    <row r="122" spans="1:16" ht="15.75" thickBot="1" x14ac:dyDescent="0.3">
      <c r="A122" s="42"/>
      <c r="B122" s="12"/>
      <c r="C122" s="14" t="s">
        <v>79</v>
      </c>
      <c r="D122" s="23">
        <v>250</v>
      </c>
      <c r="E122" s="13">
        <v>2.34</v>
      </c>
      <c r="F122" s="13">
        <v>1.68</v>
      </c>
      <c r="G122" s="13">
        <v>12</v>
      </c>
      <c r="H122" s="13">
        <v>72.599999999999994</v>
      </c>
      <c r="I122" s="13">
        <v>7.0000000000000007E-2</v>
      </c>
      <c r="J122" s="13">
        <v>4.8</v>
      </c>
      <c r="K122" s="13">
        <v>0.12</v>
      </c>
      <c r="L122" s="13">
        <v>0.18</v>
      </c>
      <c r="M122" s="13">
        <v>13.8</v>
      </c>
      <c r="N122" s="13">
        <v>38.4</v>
      </c>
      <c r="O122" s="13">
        <v>15</v>
      </c>
      <c r="P122" s="13">
        <v>0.6</v>
      </c>
    </row>
    <row r="123" spans="1:16" ht="15.75" thickBot="1" x14ac:dyDescent="0.3">
      <c r="A123" s="42"/>
      <c r="B123" s="39" t="s">
        <v>28</v>
      </c>
      <c r="C123" s="3" t="s">
        <v>67</v>
      </c>
      <c r="D123" s="16">
        <v>200</v>
      </c>
      <c r="E123" s="16">
        <v>32.4</v>
      </c>
      <c r="F123" s="16">
        <v>27.6</v>
      </c>
      <c r="G123" s="16">
        <v>31.4</v>
      </c>
      <c r="H123" s="16">
        <v>496</v>
      </c>
      <c r="I123" s="16">
        <v>0.21</v>
      </c>
      <c r="J123" s="16">
        <v>8.9700000000000006</v>
      </c>
      <c r="K123" s="16">
        <v>24</v>
      </c>
      <c r="L123" s="16">
        <v>0</v>
      </c>
      <c r="M123" s="16">
        <v>31.1</v>
      </c>
      <c r="N123" s="16">
        <v>337</v>
      </c>
      <c r="O123" s="16">
        <v>65.7</v>
      </c>
      <c r="P123" s="16">
        <v>4.03</v>
      </c>
    </row>
    <row r="124" spans="1:16" ht="15.75" thickBot="1" x14ac:dyDescent="0.3">
      <c r="A124" s="42"/>
      <c r="B124" s="39"/>
      <c r="C124" s="3" t="s">
        <v>31</v>
      </c>
      <c r="D124" s="16">
        <v>40</v>
      </c>
      <c r="E124" s="16">
        <v>4.3</v>
      </c>
      <c r="F124" s="16">
        <v>1.8</v>
      </c>
      <c r="G124" s="16">
        <v>17.399999999999999</v>
      </c>
      <c r="H124" s="16">
        <v>109.6</v>
      </c>
      <c r="I124" s="16">
        <v>0.04</v>
      </c>
      <c r="J124" s="16">
        <v>0</v>
      </c>
      <c r="K124" s="16">
        <v>0</v>
      </c>
      <c r="L124" s="16">
        <v>0.52</v>
      </c>
      <c r="M124" s="16">
        <v>9.1999999999999993</v>
      </c>
      <c r="N124" s="16">
        <v>34.799999999999997</v>
      </c>
      <c r="O124" s="16">
        <v>13.2</v>
      </c>
      <c r="P124" s="16">
        <v>0.44</v>
      </c>
    </row>
    <row r="125" spans="1:16" ht="15.75" thickBot="1" x14ac:dyDescent="0.3">
      <c r="A125" s="42"/>
      <c r="B125" s="39"/>
      <c r="C125" s="3" t="s">
        <v>25</v>
      </c>
      <c r="D125" s="16">
        <v>200</v>
      </c>
      <c r="E125" s="16">
        <v>0.4</v>
      </c>
      <c r="F125" s="16">
        <v>0.1</v>
      </c>
      <c r="G125" s="16">
        <v>21.6</v>
      </c>
      <c r="H125" s="16">
        <v>83.4</v>
      </c>
      <c r="I125" s="16">
        <v>0</v>
      </c>
      <c r="J125" s="16">
        <v>0.03</v>
      </c>
      <c r="K125" s="16">
        <v>0</v>
      </c>
      <c r="L125" s="16">
        <v>0</v>
      </c>
      <c r="M125" s="16">
        <v>11.1</v>
      </c>
      <c r="N125" s="16">
        <v>2.8</v>
      </c>
      <c r="O125" s="16">
        <v>1.4</v>
      </c>
      <c r="P125" s="16">
        <v>0.28000000000000003</v>
      </c>
    </row>
    <row r="126" spans="1:16" ht="15.75" thickBot="1" x14ac:dyDescent="0.3">
      <c r="A126" s="42"/>
      <c r="B126" s="39"/>
      <c r="C126" s="5" t="s">
        <v>27</v>
      </c>
      <c r="D126" s="17">
        <v>790</v>
      </c>
      <c r="E126" s="16">
        <f>E123+E124+E125+E121+E122</f>
        <v>42.039999999999992</v>
      </c>
      <c r="F126" s="16">
        <f t="shared" ref="F126:P126" si="25">F123+F124+F125+F121+F122</f>
        <v>36.18</v>
      </c>
      <c r="G126" s="16">
        <f t="shared" si="25"/>
        <v>85.53</v>
      </c>
      <c r="H126" s="16">
        <f t="shared" si="25"/>
        <v>830.93000000000006</v>
      </c>
      <c r="I126" s="16">
        <f t="shared" si="25"/>
        <v>0.32</v>
      </c>
      <c r="J126" s="16">
        <f t="shared" si="25"/>
        <v>29.669999999999998</v>
      </c>
      <c r="K126" s="16">
        <f t="shared" si="25"/>
        <v>24.12</v>
      </c>
      <c r="L126" s="16">
        <f t="shared" si="25"/>
        <v>0.7</v>
      </c>
      <c r="M126" s="16">
        <f t="shared" si="25"/>
        <v>111.2</v>
      </c>
      <c r="N126" s="16">
        <f t="shared" si="25"/>
        <v>413</v>
      </c>
      <c r="O126" s="16">
        <f t="shared" si="25"/>
        <v>110.63000000000001</v>
      </c>
      <c r="P126" s="16">
        <f t="shared" si="25"/>
        <v>6.15</v>
      </c>
    </row>
    <row r="127" spans="1:16" ht="15.75" thickBot="1" x14ac:dyDescent="0.3">
      <c r="A127" s="43"/>
      <c r="B127" s="40"/>
      <c r="C127" s="5" t="s">
        <v>33</v>
      </c>
      <c r="D127" s="16"/>
      <c r="E127" s="16">
        <f>E120+E126</f>
        <v>56.739999999999995</v>
      </c>
      <c r="F127" s="16">
        <f t="shared" ref="F127:P127" si="26">F120+F126</f>
        <v>70.22999999999999</v>
      </c>
      <c r="G127" s="16">
        <f t="shared" si="26"/>
        <v>201.82</v>
      </c>
      <c r="H127" s="16">
        <f t="shared" si="26"/>
        <v>1661.68</v>
      </c>
      <c r="I127" s="16">
        <f t="shared" si="26"/>
        <v>0.437</v>
      </c>
      <c r="J127" s="16">
        <f t="shared" si="26"/>
        <v>30.4</v>
      </c>
      <c r="K127" s="16">
        <f t="shared" si="26"/>
        <v>57.150000000000006</v>
      </c>
      <c r="L127" s="16">
        <f t="shared" si="26"/>
        <v>1.3199999999999998</v>
      </c>
      <c r="M127" s="16">
        <f t="shared" si="26"/>
        <v>229.48000000000002</v>
      </c>
      <c r="N127" s="16">
        <f t="shared" si="26"/>
        <v>509.15</v>
      </c>
      <c r="O127" s="16">
        <f t="shared" si="26"/>
        <v>140.4</v>
      </c>
      <c r="P127" s="16">
        <f t="shared" si="26"/>
        <v>90.810000000000016</v>
      </c>
    </row>
    <row r="128" spans="1:16" ht="15.75" thickBot="1" x14ac:dyDescent="0.3">
      <c r="A128" s="41" t="s">
        <v>68</v>
      </c>
      <c r="B128" s="36" t="s">
        <v>19</v>
      </c>
      <c r="C128" s="3" t="s">
        <v>66</v>
      </c>
      <c r="D128" s="16">
        <v>200</v>
      </c>
      <c r="E128" s="16">
        <v>8</v>
      </c>
      <c r="F128" s="16">
        <v>4.4000000000000004</v>
      </c>
      <c r="G128" s="16">
        <v>32.799999999999997</v>
      </c>
      <c r="H128" s="16">
        <v>204.8</v>
      </c>
      <c r="I128" s="16">
        <v>0.08</v>
      </c>
      <c r="J128" s="16">
        <v>0.7</v>
      </c>
      <c r="K128" s="16">
        <v>0.03</v>
      </c>
      <c r="L128" s="16">
        <v>0</v>
      </c>
      <c r="M128" s="16">
        <v>94.78</v>
      </c>
      <c r="N128" s="16">
        <v>64.650000000000006</v>
      </c>
      <c r="O128" s="16">
        <v>23.27</v>
      </c>
      <c r="P128" s="16">
        <v>1.3</v>
      </c>
    </row>
    <row r="129" spans="1:16" ht="15.75" thickBot="1" x14ac:dyDescent="0.3">
      <c r="A129" s="42"/>
      <c r="B129" s="37"/>
      <c r="C129" s="3" t="s">
        <v>25</v>
      </c>
      <c r="D129" s="16">
        <v>200</v>
      </c>
      <c r="E129" s="16">
        <v>0.4</v>
      </c>
      <c r="F129" s="16">
        <v>0.1</v>
      </c>
      <c r="G129" s="16">
        <v>21.6</v>
      </c>
      <c r="H129" s="16">
        <v>83.4</v>
      </c>
      <c r="I129" s="16">
        <v>0</v>
      </c>
      <c r="J129" s="16">
        <v>0.03</v>
      </c>
      <c r="K129" s="16">
        <v>0</v>
      </c>
      <c r="L129" s="16">
        <v>0</v>
      </c>
      <c r="M129" s="16">
        <v>11.1</v>
      </c>
      <c r="N129" s="16">
        <v>2.8</v>
      </c>
      <c r="O129" s="16">
        <v>1.4</v>
      </c>
      <c r="P129" s="16">
        <v>0.28000000000000003</v>
      </c>
    </row>
    <row r="130" spans="1:16" ht="15.75" thickBot="1" x14ac:dyDescent="0.3">
      <c r="A130" s="42"/>
      <c r="B130" s="37"/>
      <c r="C130" s="4" t="s">
        <v>26</v>
      </c>
      <c r="D130" s="16">
        <v>50</v>
      </c>
      <c r="E130" s="16">
        <v>5.7</v>
      </c>
      <c r="F130" s="16">
        <v>22.7</v>
      </c>
      <c r="G130" s="16">
        <v>34.1</v>
      </c>
      <c r="H130" s="16">
        <v>364.1</v>
      </c>
      <c r="I130" s="16">
        <v>1.7000000000000001E-2</v>
      </c>
      <c r="J130" s="16">
        <v>0</v>
      </c>
      <c r="K130" s="16">
        <v>20</v>
      </c>
      <c r="L130" s="16">
        <v>0.36</v>
      </c>
      <c r="M130" s="16">
        <v>4.2</v>
      </c>
      <c r="N130" s="16">
        <v>11.3</v>
      </c>
      <c r="O130" s="16">
        <v>2.1</v>
      </c>
      <c r="P130" s="16">
        <v>0.18</v>
      </c>
    </row>
    <row r="131" spans="1:16" ht="15.75" thickBot="1" x14ac:dyDescent="0.3">
      <c r="A131" s="42"/>
      <c r="B131" s="38"/>
      <c r="C131" s="5" t="s">
        <v>27</v>
      </c>
      <c r="D131" s="17">
        <v>340</v>
      </c>
      <c r="E131" s="18">
        <f>E128+E129+E130</f>
        <v>14.100000000000001</v>
      </c>
      <c r="F131" s="18">
        <f t="shared" ref="F131:P131" si="27">F128+F129+F130</f>
        <v>27.2</v>
      </c>
      <c r="G131" s="18">
        <f t="shared" si="27"/>
        <v>88.5</v>
      </c>
      <c r="H131" s="18">
        <f t="shared" si="27"/>
        <v>652.30000000000007</v>
      </c>
      <c r="I131" s="18">
        <f t="shared" si="27"/>
        <v>9.7000000000000003E-2</v>
      </c>
      <c r="J131" s="18">
        <f t="shared" si="27"/>
        <v>0.73</v>
      </c>
      <c r="K131" s="18">
        <f t="shared" si="27"/>
        <v>20.03</v>
      </c>
      <c r="L131" s="18">
        <f t="shared" si="27"/>
        <v>0.36</v>
      </c>
      <c r="M131" s="18">
        <f t="shared" si="27"/>
        <v>110.08</v>
      </c>
      <c r="N131" s="18">
        <f t="shared" si="27"/>
        <v>78.75</v>
      </c>
      <c r="O131" s="18">
        <f t="shared" si="27"/>
        <v>26.77</v>
      </c>
      <c r="P131" s="18">
        <f t="shared" si="27"/>
        <v>1.76</v>
      </c>
    </row>
    <row r="132" spans="1:16" ht="15.75" thickBot="1" x14ac:dyDescent="0.3">
      <c r="A132" s="42"/>
      <c r="B132" s="12"/>
      <c r="C132" s="3" t="s">
        <v>73</v>
      </c>
      <c r="D132" s="16">
        <v>60</v>
      </c>
      <c r="E132" s="18">
        <v>0.7</v>
      </c>
      <c r="F132" s="18">
        <v>4.3</v>
      </c>
      <c r="G132" s="18">
        <v>5.6</v>
      </c>
      <c r="H132" s="18">
        <v>64.099999999999994</v>
      </c>
      <c r="I132" s="18">
        <v>0</v>
      </c>
      <c r="J132" s="18">
        <v>2.7</v>
      </c>
      <c r="K132" s="18">
        <v>51</v>
      </c>
      <c r="L132" s="18">
        <v>3.9</v>
      </c>
      <c r="M132" s="18">
        <v>14.8</v>
      </c>
      <c r="N132" s="18">
        <v>0</v>
      </c>
      <c r="O132" s="18">
        <v>20.7</v>
      </c>
      <c r="P132" s="18">
        <v>0.4</v>
      </c>
    </row>
    <row r="133" spans="1:16" ht="15.75" thickBot="1" x14ac:dyDescent="0.3">
      <c r="A133" s="42"/>
      <c r="B133" s="39" t="s">
        <v>28</v>
      </c>
      <c r="C133" s="3" t="s">
        <v>91</v>
      </c>
      <c r="D133" s="16">
        <v>250</v>
      </c>
      <c r="E133" s="16">
        <v>9.5</v>
      </c>
      <c r="F133" s="16">
        <v>7.2</v>
      </c>
      <c r="G133" s="16">
        <v>10.8</v>
      </c>
      <c r="H133" s="16">
        <v>144.30000000000001</v>
      </c>
      <c r="I133" s="16">
        <v>0.05</v>
      </c>
      <c r="J133" s="16">
        <v>10.68</v>
      </c>
      <c r="K133" s="16">
        <v>0</v>
      </c>
      <c r="L133" s="16">
        <v>2.75</v>
      </c>
      <c r="M133" s="16">
        <v>49.73</v>
      </c>
      <c r="N133" s="16">
        <v>54.6</v>
      </c>
      <c r="O133" s="16">
        <v>26.13</v>
      </c>
      <c r="P133" s="16">
        <v>1.2</v>
      </c>
    </row>
    <row r="134" spans="1:16" ht="15.75" thickBot="1" x14ac:dyDescent="0.3">
      <c r="A134" s="42"/>
      <c r="B134" s="39"/>
      <c r="C134" s="3" t="s">
        <v>74</v>
      </c>
      <c r="D134" s="16">
        <v>80</v>
      </c>
      <c r="E134" s="16">
        <v>14.9</v>
      </c>
      <c r="F134" s="16">
        <v>13</v>
      </c>
      <c r="G134" s="16">
        <v>12.8</v>
      </c>
      <c r="H134" s="16">
        <v>245.1</v>
      </c>
      <c r="I134" s="16">
        <v>0.1</v>
      </c>
      <c r="J134" s="16">
        <v>0</v>
      </c>
      <c r="K134" s="16">
        <v>0</v>
      </c>
      <c r="L134" s="16">
        <v>0</v>
      </c>
      <c r="M134" s="16">
        <v>14</v>
      </c>
      <c r="N134" s="16">
        <v>0</v>
      </c>
      <c r="O134" s="16">
        <v>18.8</v>
      </c>
      <c r="P134" s="16">
        <v>2.2000000000000002</v>
      </c>
    </row>
    <row r="135" spans="1:16" ht="15.75" thickBot="1" x14ac:dyDescent="0.3">
      <c r="A135" s="42"/>
      <c r="B135" s="39"/>
      <c r="C135" s="3" t="s">
        <v>51</v>
      </c>
      <c r="D135" s="16">
        <v>200</v>
      </c>
      <c r="E135" s="16">
        <v>3.3</v>
      </c>
      <c r="F135" s="16">
        <v>7.6</v>
      </c>
      <c r="G135" s="16">
        <v>27.6</v>
      </c>
      <c r="H135" s="16">
        <v>203.4</v>
      </c>
      <c r="I135" s="16">
        <v>0.03</v>
      </c>
      <c r="J135" s="16">
        <v>1.01</v>
      </c>
      <c r="K135" s="16">
        <v>0.18</v>
      </c>
      <c r="L135" s="16">
        <v>0.44</v>
      </c>
      <c r="M135" s="16">
        <v>113.59</v>
      </c>
      <c r="N135" s="16">
        <v>73.319999999999993</v>
      </c>
      <c r="O135" s="16">
        <v>11.1</v>
      </c>
      <c r="P135" s="16">
        <v>0.25</v>
      </c>
    </row>
    <row r="136" spans="1:16" ht="15.75" thickBot="1" x14ac:dyDescent="0.3">
      <c r="A136" s="42"/>
      <c r="B136" s="39"/>
      <c r="C136" s="3" t="s">
        <v>31</v>
      </c>
      <c r="D136" s="16">
        <v>40</v>
      </c>
      <c r="E136" s="16">
        <v>4.3</v>
      </c>
      <c r="F136" s="16">
        <v>1.8</v>
      </c>
      <c r="G136" s="16">
        <v>17.399999999999999</v>
      </c>
      <c r="H136" s="16">
        <v>109.6</v>
      </c>
      <c r="I136" s="16">
        <v>0.04</v>
      </c>
      <c r="J136" s="16">
        <v>0</v>
      </c>
      <c r="K136" s="16">
        <v>0</v>
      </c>
      <c r="L136" s="16">
        <v>0.52</v>
      </c>
      <c r="M136" s="16">
        <v>9.1999999999999993</v>
      </c>
      <c r="N136" s="16">
        <v>34.799999999999997</v>
      </c>
      <c r="O136" s="16">
        <v>13.2</v>
      </c>
      <c r="P136" s="16">
        <v>0.44</v>
      </c>
    </row>
    <row r="137" spans="1:16" ht="15.75" thickBot="1" x14ac:dyDescent="0.3">
      <c r="A137" s="42"/>
      <c r="B137" s="39"/>
      <c r="C137" s="3" t="s">
        <v>25</v>
      </c>
      <c r="D137" s="16">
        <v>200</v>
      </c>
      <c r="E137" s="16">
        <v>0.4</v>
      </c>
      <c r="F137" s="16">
        <v>0.1</v>
      </c>
      <c r="G137" s="16">
        <v>21.6</v>
      </c>
      <c r="H137" s="16">
        <v>83.4</v>
      </c>
      <c r="I137" s="16">
        <v>0</v>
      </c>
      <c r="J137" s="16">
        <v>0.03</v>
      </c>
      <c r="K137" s="16">
        <v>0</v>
      </c>
      <c r="L137" s="16">
        <v>0</v>
      </c>
      <c r="M137" s="16">
        <v>11.1</v>
      </c>
      <c r="N137" s="16">
        <v>2.8</v>
      </c>
      <c r="O137" s="16">
        <v>1.4</v>
      </c>
      <c r="P137" s="16">
        <v>0.28000000000000003</v>
      </c>
    </row>
    <row r="138" spans="1:16" ht="15.75" thickBot="1" x14ac:dyDescent="0.3">
      <c r="A138" s="42"/>
      <c r="B138" s="39"/>
      <c r="C138" s="5" t="s">
        <v>27</v>
      </c>
      <c r="D138" s="17">
        <v>790</v>
      </c>
      <c r="E138" s="16">
        <f>E133+E134+E135+E137+E132+E136</f>
        <v>33.099999999999994</v>
      </c>
      <c r="F138" s="16">
        <f t="shared" ref="F138:P138" si="28">F133+F134+F135+F137+F132+F136</f>
        <v>33.999999999999993</v>
      </c>
      <c r="G138" s="16">
        <f t="shared" si="28"/>
        <v>95.800000000000011</v>
      </c>
      <c r="H138" s="16">
        <f t="shared" si="28"/>
        <v>849.9</v>
      </c>
      <c r="I138" s="16">
        <f t="shared" si="28"/>
        <v>0.22000000000000003</v>
      </c>
      <c r="J138" s="16">
        <f t="shared" si="28"/>
        <v>14.419999999999998</v>
      </c>
      <c r="K138" s="16">
        <f t="shared" si="28"/>
        <v>51.18</v>
      </c>
      <c r="L138" s="16">
        <f t="shared" si="28"/>
        <v>7.6099999999999994</v>
      </c>
      <c r="M138" s="16">
        <f t="shared" si="28"/>
        <v>212.42</v>
      </c>
      <c r="N138" s="16">
        <f t="shared" si="28"/>
        <v>165.51999999999998</v>
      </c>
      <c r="O138" s="16">
        <f t="shared" si="28"/>
        <v>91.33</v>
      </c>
      <c r="P138" s="16">
        <f t="shared" si="28"/>
        <v>4.7700000000000014</v>
      </c>
    </row>
    <row r="139" spans="1:16" ht="15.75" thickBot="1" x14ac:dyDescent="0.3">
      <c r="A139" s="43"/>
      <c r="B139" s="40"/>
      <c r="C139" s="5" t="s">
        <v>33</v>
      </c>
      <c r="D139" s="17"/>
      <c r="E139" s="16">
        <f>E131+E138</f>
        <v>47.199999999999996</v>
      </c>
      <c r="F139" s="16">
        <f t="shared" ref="F139:P139" si="29">F131+F138</f>
        <v>61.199999999999989</v>
      </c>
      <c r="G139" s="16">
        <f t="shared" si="29"/>
        <v>184.3</v>
      </c>
      <c r="H139" s="16">
        <f t="shared" si="29"/>
        <v>1502.2</v>
      </c>
      <c r="I139" s="16">
        <f t="shared" si="29"/>
        <v>0.31700000000000006</v>
      </c>
      <c r="J139" s="16">
        <f t="shared" si="29"/>
        <v>15.149999999999999</v>
      </c>
      <c r="K139" s="16">
        <f t="shared" si="29"/>
        <v>71.210000000000008</v>
      </c>
      <c r="L139" s="16">
        <f t="shared" si="29"/>
        <v>7.97</v>
      </c>
      <c r="M139" s="16">
        <f t="shared" si="29"/>
        <v>322.5</v>
      </c>
      <c r="N139" s="16">
        <f t="shared" si="29"/>
        <v>244.26999999999998</v>
      </c>
      <c r="O139" s="16">
        <f t="shared" si="29"/>
        <v>118.1</v>
      </c>
      <c r="P139" s="16">
        <f t="shared" si="29"/>
        <v>6.5300000000000011</v>
      </c>
    </row>
    <row r="140" spans="1:16" ht="15.75" x14ac:dyDescent="0.25">
      <c r="A140" s="9"/>
    </row>
  </sheetData>
  <mergeCells count="41">
    <mergeCell ref="A78:A90"/>
    <mergeCell ref="B78:B82"/>
    <mergeCell ref="B85:B90"/>
    <mergeCell ref="A91:A102"/>
    <mergeCell ref="A4:A7"/>
    <mergeCell ref="A12:B13"/>
    <mergeCell ref="A14:A26"/>
    <mergeCell ref="B14:B18"/>
    <mergeCell ref="B21:B26"/>
    <mergeCell ref="A10:P10"/>
    <mergeCell ref="C12:C13"/>
    <mergeCell ref="B60:B65"/>
    <mergeCell ref="A27:A39"/>
    <mergeCell ref="B27:B32"/>
    <mergeCell ref="B35:B39"/>
    <mergeCell ref="A40:A52"/>
    <mergeCell ref="A128:A139"/>
    <mergeCell ref="B128:B131"/>
    <mergeCell ref="B133:B139"/>
    <mergeCell ref="A103:A115"/>
    <mergeCell ref="B103:B107"/>
    <mergeCell ref="B108:B115"/>
    <mergeCell ref="A116:A127"/>
    <mergeCell ref="B116:B120"/>
    <mergeCell ref="B123:B127"/>
    <mergeCell ref="A2:E2"/>
    <mergeCell ref="B4:E7"/>
    <mergeCell ref="A11:M11"/>
    <mergeCell ref="B91:B95"/>
    <mergeCell ref="B98:B102"/>
    <mergeCell ref="B40:B44"/>
    <mergeCell ref="B45:B52"/>
    <mergeCell ref="A66:A77"/>
    <mergeCell ref="B66:B69"/>
    <mergeCell ref="B70:B77"/>
    <mergeCell ref="E12:G12"/>
    <mergeCell ref="H12:H13"/>
    <mergeCell ref="I12:L12"/>
    <mergeCell ref="M12:P12"/>
    <mergeCell ref="A53:A65"/>
    <mergeCell ref="B53:B57"/>
  </mergeCells>
  <pageMargins left="0" right="0" top="0" bottom="0" header="0" footer="0"/>
  <pageSetup paperSize="9" scale="77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2024-06-03T11:59:34Z</cp:lastPrinted>
  <dcterms:created xsi:type="dcterms:W3CDTF">2022-09-06T10:24:26Z</dcterms:created>
  <dcterms:modified xsi:type="dcterms:W3CDTF">2024-06-05T07:51:27Z</dcterms:modified>
</cp:coreProperties>
</file>