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40" windowHeight="7995"/>
  </bookViews>
  <sheets>
    <sheet name="Лист1" sheetId="1" r:id="rId1"/>
    <sheet name="Лист2" sheetId="2" r:id="rId2"/>
    <sheet name="Лист3" sheetId="3" r:id="rId3"/>
    <sheet name="Лист4" sheetId="4" r:id="rId4"/>
  </sheets>
  <calcPr calcId="145621" refMode="R1C1"/>
</workbook>
</file>

<file path=xl/calcChain.xml><?xml version="1.0" encoding="utf-8"?>
<calcChain xmlns="http://schemas.openxmlformats.org/spreadsheetml/2006/main">
  <c r="E99" i="1" l="1"/>
  <c r="F99" i="1"/>
  <c r="G99" i="1"/>
  <c r="H99" i="1"/>
  <c r="I99" i="1"/>
  <c r="J99" i="1"/>
  <c r="K99" i="1"/>
  <c r="L99" i="1"/>
  <c r="M99" i="1"/>
  <c r="N99" i="1"/>
  <c r="O99" i="1"/>
  <c r="P99" i="1"/>
  <c r="D99" i="1"/>
  <c r="E91" i="1" l="1"/>
  <c r="F91" i="1"/>
  <c r="G91" i="1"/>
  <c r="H91" i="1"/>
  <c r="I91" i="1"/>
  <c r="J91" i="1"/>
  <c r="K91" i="1"/>
  <c r="L91" i="1"/>
  <c r="M91" i="1"/>
  <c r="N91" i="1"/>
  <c r="O91" i="1"/>
  <c r="P91" i="1"/>
  <c r="D91" i="1"/>
  <c r="E82" i="1"/>
  <c r="F82" i="1"/>
  <c r="G82" i="1"/>
  <c r="H82" i="1"/>
  <c r="I82" i="1"/>
  <c r="I83" i="1" s="1"/>
  <c r="J82" i="1"/>
  <c r="J83" i="1" s="1"/>
  <c r="K82" i="1"/>
  <c r="K83" i="1" s="1"/>
  <c r="L82" i="1"/>
  <c r="M82" i="1"/>
  <c r="N82" i="1"/>
  <c r="O82" i="1"/>
  <c r="O83" i="1" s="1"/>
  <c r="P82" i="1"/>
  <c r="E83" i="1"/>
  <c r="F83" i="1"/>
  <c r="G83" i="1"/>
  <c r="H83" i="1"/>
  <c r="L83" i="1"/>
  <c r="M83" i="1"/>
  <c r="N83" i="1"/>
  <c r="P83" i="1"/>
  <c r="D83" i="1"/>
  <c r="D82" i="1"/>
  <c r="E74" i="1"/>
  <c r="F74" i="1"/>
  <c r="G74" i="1"/>
  <c r="H74" i="1"/>
  <c r="I74" i="1"/>
  <c r="J74" i="1"/>
  <c r="K74" i="1"/>
  <c r="L74" i="1"/>
  <c r="M74" i="1"/>
  <c r="N74" i="1"/>
  <c r="O74" i="1"/>
  <c r="P74" i="1"/>
  <c r="D74" i="1"/>
  <c r="E68" i="1"/>
  <c r="F68" i="1"/>
  <c r="G68" i="1"/>
  <c r="H68" i="1"/>
  <c r="I68" i="1"/>
  <c r="J68" i="1"/>
  <c r="K68" i="1"/>
  <c r="L68" i="1"/>
  <c r="M68" i="1"/>
  <c r="N68" i="1"/>
  <c r="O68" i="1"/>
  <c r="P68" i="1"/>
  <c r="D68" i="1"/>
  <c r="E52" i="1"/>
  <c r="G52" i="1"/>
  <c r="I52" i="1"/>
  <c r="K52" i="1"/>
  <c r="M52" i="1"/>
  <c r="O52" i="1"/>
  <c r="D52" i="1"/>
  <c r="E50" i="1"/>
  <c r="F50" i="1"/>
  <c r="F52" i="1" s="1"/>
  <c r="G50" i="1"/>
  <c r="H50" i="1"/>
  <c r="H52" i="1" s="1"/>
  <c r="I50" i="1"/>
  <c r="J50" i="1"/>
  <c r="J52" i="1" s="1"/>
  <c r="K50" i="1"/>
  <c r="L50" i="1"/>
  <c r="L52" i="1" s="1"/>
  <c r="M50" i="1"/>
  <c r="N50" i="1"/>
  <c r="N52" i="1" s="1"/>
  <c r="O50" i="1"/>
  <c r="P50" i="1"/>
  <c r="P52" i="1" s="1"/>
  <c r="D50" i="1"/>
  <c r="E40" i="1"/>
  <c r="E42" i="1" s="1"/>
  <c r="F40" i="1"/>
  <c r="F42" i="1" s="1"/>
  <c r="G40" i="1"/>
  <c r="G42" i="1" s="1"/>
  <c r="H40" i="1"/>
  <c r="H42" i="1" s="1"/>
  <c r="I40" i="1"/>
  <c r="I42" i="1" s="1"/>
  <c r="J40" i="1"/>
  <c r="J42" i="1" s="1"/>
  <c r="K40" i="1"/>
  <c r="K42" i="1" s="1"/>
  <c r="L40" i="1"/>
  <c r="L42" i="1" s="1"/>
  <c r="M40" i="1"/>
  <c r="M42" i="1" s="1"/>
  <c r="N40" i="1"/>
  <c r="N42" i="1" s="1"/>
  <c r="O40" i="1"/>
  <c r="O42" i="1" s="1"/>
  <c r="P40" i="1"/>
  <c r="P42" i="1" s="1"/>
  <c r="D40" i="1"/>
  <c r="D42" i="1" s="1"/>
  <c r="E30" i="1"/>
  <c r="E32" i="1" s="1"/>
  <c r="F30" i="1"/>
  <c r="F32" i="1" s="1"/>
  <c r="G30" i="1"/>
  <c r="G32" i="1" s="1"/>
  <c r="H30" i="1"/>
  <c r="H32" i="1" s="1"/>
  <c r="I30" i="1"/>
  <c r="I32" i="1" s="1"/>
  <c r="J30" i="1"/>
  <c r="J32" i="1" s="1"/>
  <c r="K30" i="1"/>
  <c r="K32" i="1" s="1"/>
  <c r="L30" i="1"/>
  <c r="L32" i="1" s="1"/>
  <c r="M30" i="1"/>
  <c r="M32" i="1" s="1"/>
  <c r="N30" i="1"/>
  <c r="N32" i="1" s="1"/>
  <c r="O30" i="1"/>
  <c r="O32" i="1" s="1"/>
  <c r="P30" i="1"/>
  <c r="P32" i="1" s="1"/>
  <c r="D30" i="1"/>
  <c r="D32" i="1" s="1"/>
  <c r="F21" i="1"/>
  <c r="F23" i="1" s="1"/>
  <c r="G21" i="1"/>
  <c r="G23" i="1" s="1"/>
  <c r="H21" i="1"/>
  <c r="H23" i="1" s="1"/>
  <c r="I21" i="1"/>
  <c r="I23" i="1" s="1"/>
  <c r="J21" i="1"/>
  <c r="J23" i="1" s="1"/>
  <c r="K21" i="1"/>
  <c r="K23" i="1" s="1"/>
  <c r="L21" i="1"/>
  <c r="L23" i="1" s="1"/>
  <c r="M21" i="1"/>
  <c r="M23" i="1" s="1"/>
  <c r="N21" i="1"/>
  <c r="N23" i="1" s="1"/>
  <c r="O21" i="1"/>
  <c r="O23" i="1" s="1"/>
  <c r="P21" i="1"/>
  <c r="P23" i="1" s="1"/>
  <c r="E21" i="1"/>
  <c r="E23" i="1" s="1"/>
  <c r="D21" i="1"/>
  <c r="D23" i="1" s="1"/>
  <c r="C25" i="4"/>
  <c r="A25" i="4"/>
  <c r="F60" i="1" l="1"/>
  <c r="G60" i="1"/>
  <c r="H60" i="1"/>
  <c r="I60" i="1"/>
  <c r="J60" i="1"/>
  <c r="K60" i="1"/>
  <c r="L60" i="1"/>
  <c r="M60" i="1"/>
  <c r="N60" i="1"/>
  <c r="O60" i="1"/>
  <c r="P60" i="1"/>
  <c r="E60" i="1"/>
</calcChain>
</file>

<file path=xl/sharedStrings.xml><?xml version="1.0" encoding="utf-8"?>
<sst xmlns="http://schemas.openxmlformats.org/spreadsheetml/2006/main" count="129" uniqueCount="71">
  <si>
    <t>Дни</t>
  </si>
  <si>
    <t>Наименование блюда</t>
  </si>
  <si>
    <t>Выход</t>
  </si>
  <si>
    <t xml:space="preserve">Пищевые вещества (г) </t>
  </si>
  <si>
    <t xml:space="preserve">Энерге­тическая ценность (ккал) </t>
  </si>
  <si>
    <t xml:space="preserve">Витамины (мп) </t>
  </si>
  <si>
    <t xml:space="preserve">Минеральные вещества (мп)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</si>
  <si>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</si>
  <si>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</si>
  <si>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</si>
  <si>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</si>
  <si>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</si>
  <si>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</si>
  <si>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</si>
  <si>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</si>
  <si>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</si>
  <si>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</si>
  <si>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</si>
  <si>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1 день</t>
  </si>
  <si>
    <t>ЗАВТРАК</t>
  </si>
  <si>
    <t>Чай с сахаром</t>
  </si>
  <si>
    <t>ИТОГО:</t>
  </si>
  <si>
    <t>ОБЕД</t>
  </si>
  <si>
    <t>Котлеты из говядины</t>
  </si>
  <si>
    <t>Макароны отварные</t>
  </si>
  <si>
    <t>Хлеб пшеничный в/с</t>
  </si>
  <si>
    <t>Компот из свежих яблок</t>
  </si>
  <si>
    <t>2 день</t>
  </si>
  <si>
    <t>Плов с мясом птицы</t>
  </si>
  <si>
    <t>3 день</t>
  </si>
  <si>
    <t>Нарезка из свежих огурцов или помидор</t>
  </si>
  <si>
    <t>Гречка отварная</t>
  </si>
  <si>
    <t>Сок фруктовый</t>
  </si>
  <si>
    <t>ИТОГО(сезонно)</t>
  </si>
  <si>
    <r>
      <t>Замена салата по - сезонно</t>
    </r>
    <r>
      <rPr>
        <sz val="11"/>
        <color theme="1"/>
        <rFont val="Times New Roman"/>
        <family val="1"/>
        <charset val="204"/>
      </rPr>
      <t xml:space="preserve"> Салат из квашенной капусты</t>
    </r>
  </si>
  <si>
    <t>4 день</t>
  </si>
  <si>
    <t>Гуляш с говядины</t>
  </si>
  <si>
    <t>Рис отварной</t>
  </si>
  <si>
    <t>5 день</t>
  </si>
  <si>
    <t>Салат из свеклы</t>
  </si>
  <si>
    <t>Картофельное пюре</t>
  </si>
  <si>
    <t>6 день</t>
  </si>
  <si>
    <t>Гуляш из курицы</t>
  </si>
  <si>
    <t>Компот из свежих плодов</t>
  </si>
  <si>
    <t>7 день</t>
  </si>
  <si>
    <t>Рагу  из овощей и птицы</t>
  </si>
  <si>
    <t>8 день</t>
  </si>
  <si>
    <t>Биточки</t>
  </si>
  <si>
    <t>Капуста тушеная</t>
  </si>
  <si>
    <t>9 день</t>
  </si>
  <si>
    <t>Жаркое по-домашнему</t>
  </si>
  <si>
    <t>10 день</t>
  </si>
  <si>
    <r>
      <t>«</t>
    </r>
    <r>
      <rPr>
        <sz val="12"/>
        <color theme="1"/>
        <rFont val="Times New Roman"/>
        <family val="1"/>
        <charset val="204"/>
      </rPr>
      <t>Утверждаю»</t>
    </r>
  </si>
  <si>
    <t>Севастьянова Ю.Н.</t>
  </si>
  <si>
    <t>Курица отварная в соусе</t>
  </si>
  <si>
    <r>
      <t>Замена салата по - сезонно</t>
    </r>
    <r>
      <rPr>
        <sz val="11"/>
        <color theme="1"/>
        <rFont val="Times New Roman"/>
        <family val="1"/>
        <charset val="204"/>
      </rPr>
      <t xml:space="preserve"> Кон. зеленый горошек</t>
    </r>
  </si>
  <si>
    <t xml:space="preserve"> Кон. зеленый горошек</t>
  </si>
  <si>
    <t>Салат морковный с маслом раст.</t>
  </si>
  <si>
    <t>Тефтели</t>
  </si>
  <si>
    <t>Салат из кукурузы консер.</t>
  </si>
  <si>
    <t>Салат "Витаминный"</t>
  </si>
  <si>
    <t xml:space="preserve"> Салат из свеклы с яблоками</t>
  </si>
  <si>
    <t>Салат из свеклы с яблоками</t>
  </si>
  <si>
    <t>Салат из моркови с яблоками</t>
  </si>
  <si>
    <t>Нарезка из свежих огурцов или помидор(сезонно)</t>
  </si>
  <si>
    <t>Котлета рубленая из кур</t>
  </si>
  <si>
    <t>Примерное 10-ти дневное М Е Н Ю для учащихся МКОУ «Чулпанская СОШ»</t>
  </si>
  <si>
    <t>Директор МКОУ «Чулпанская СОШ»</t>
  </si>
  <si>
    <t>Фрукт (яблоко, банан)</t>
  </si>
  <si>
    <t>Приказ №22/2 от 29.08.2024г.</t>
  </si>
  <si>
    <t>2024 – 2025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</si>
</sst>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0" xfId="0" applyBorder="1"/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8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1647825</xdr:colOff>
      <xdr:row>0</xdr:row>
      <xdr:rowOff>0</xdr:rowOff>
    </xdr:from>
    <xdr:to>
      <xdr:col>5</xdr:col>
      <xdr:colOff>266700</xdr:colOff>
      <xdr:row>9</xdr:row>
      <xdr:rowOff>38736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0"/>
          <a:ext cx="2019300" cy="12674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00"/>
  <sheetViews>
    <sheetView tabSelected="1" workbookViewId="0">
      <selection activeCell="H18" sqref="H18"/>
    </sheetView>
  </sheetViews>
  <sheetFormatPr defaultRowHeight="15" x14ac:dyDescent="0.25"/>
  <cols>
    <col min="2" max="2" width="9.140625" customWidth="1"/>
    <col min="3" max="3" width="32.7109375" customWidth="1"/>
  </cols>
  <sheetData>
    <row r="2" spans="1:16" ht="15.75" customHeight="1" x14ac:dyDescent="0.25">
      <c r="A2" s="24" t="s">
        <v>52</v>
      </c>
      <c r="B2" s="24"/>
      <c r="C2" s="24"/>
      <c r="D2" s="24"/>
      <c r="E2" s="24"/>
    </row>
    <row r="3" spans="1:16" ht="15.75" customHeight="1" x14ac:dyDescent="0.25">
      <c r="B3" s="6" t="s">
        <v>67</v>
      </c>
    </row>
    <row r="4" spans="1:16" ht="15.75" customHeight="1" x14ac:dyDescent="0.25">
      <c r="A4" s="44"/>
      <c r="B4" s="25" t="s">
        <v>53</v>
      </c>
      <c r="C4" s="25"/>
      <c r="D4" s="25"/>
      <c r="E4" s="25"/>
    </row>
    <row r="5" spans="1:16" ht="3" customHeight="1" x14ac:dyDescent="0.25">
      <c r="A5" s="44"/>
      <c r="B5" s="25"/>
      <c r="C5" s="25"/>
      <c r="D5" s="25"/>
      <c r="E5" s="25"/>
    </row>
    <row r="6" spans="1:16" ht="15.75" hidden="1" customHeight="1" x14ac:dyDescent="0.25">
      <c r="A6" s="44"/>
      <c r="B6" s="25"/>
      <c r="C6" s="25"/>
      <c r="D6" s="25"/>
      <c r="E6" s="25"/>
    </row>
    <row r="7" spans="1:16" ht="47.25" hidden="1" customHeight="1" x14ac:dyDescent="0.25">
      <c r="A7" s="44"/>
      <c r="B7" s="25"/>
      <c r="C7" s="25"/>
      <c r="D7" s="25"/>
      <c r="E7" s="25"/>
    </row>
    <row r="8" spans="1:16" ht="15.75" x14ac:dyDescent="0.25">
      <c r="B8" s="6" t="s">
        <v>69</v>
      </c>
      <c r="G8" s="7"/>
    </row>
    <row r="9" spans="1:16" ht="15.75" x14ac:dyDescent="0.25">
      <c r="B9" s="6"/>
      <c r="G9" s="7"/>
    </row>
    <row r="10" spans="1:16" ht="15.75" x14ac:dyDescent="0.25">
      <c r="A10" s="49" t="s">
        <v>66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</row>
    <row r="11" spans="1:16" ht="16.5" thickBot="1" x14ac:dyDescent="0.3">
      <c r="A11" s="26" t="s">
        <v>70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16" ht="32.25" customHeight="1" thickBot="1" x14ac:dyDescent="0.3">
      <c r="A12" s="45" t="s">
        <v>0</v>
      </c>
      <c r="B12" s="46"/>
      <c r="C12" s="31" t="s">
        <v>1</v>
      </c>
      <c r="D12" s="1" t="s">
        <v>2</v>
      </c>
      <c r="E12" s="34" t="s">
        <v>3</v>
      </c>
      <c r="F12" s="35"/>
      <c r="G12" s="36"/>
      <c r="H12" s="37" t="s">
        <v>4</v>
      </c>
      <c r="I12" s="39" t="s">
        <v>5</v>
      </c>
      <c r="J12" s="40"/>
      <c r="K12" s="40"/>
      <c r="L12" s="41"/>
      <c r="M12" s="34" t="s">
        <v>6</v>
      </c>
      <c r="N12" s="35"/>
      <c r="O12" s="35"/>
      <c r="P12" s="36"/>
    </row>
    <row r="13" spans="1:16" ht="15.75" thickBot="1" x14ac:dyDescent="0.3">
      <c r="A13" s="47"/>
      <c r="B13" s="48"/>
      <c r="C13" s="33"/>
      <c r="D13" s="2"/>
      <c r="E13" s="2" t="s">
        <v>7</v>
      </c>
      <c r="F13" s="2" t="s">
        <v>8</v>
      </c>
      <c r="G13" s="2" t="s">
        <v>9</v>
      </c>
      <c r="H13" s="38"/>
      <c r="I13" s="2" t="s">
        <v>10</v>
      </c>
      <c r="J13" s="2" t="s">
        <v>11</v>
      </c>
      <c r="K13" s="2" t="s">
        <v>12</v>
      </c>
      <c r="L13" s="2" t="s">
        <v>13</v>
      </c>
      <c r="M13" s="2" t="s">
        <v>14</v>
      </c>
      <c r="N13" s="2" t="s">
        <v>15</v>
      </c>
      <c r="O13" s="2" t="s">
        <v>16</v>
      </c>
      <c r="P13" s="2" t="s">
        <v>17</v>
      </c>
    </row>
    <row r="14" spans="1:16" ht="15.75" thickBot="1" x14ac:dyDescent="0.3">
      <c r="A14" s="31" t="s">
        <v>18</v>
      </c>
      <c r="B14" s="8"/>
      <c r="C14" s="3" t="s">
        <v>61</v>
      </c>
      <c r="D14" s="11">
        <v>100</v>
      </c>
      <c r="E14" s="11">
        <v>1.07</v>
      </c>
      <c r="F14" s="11">
        <v>4.7</v>
      </c>
      <c r="G14" s="11">
        <v>10.6</v>
      </c>
      <c r="H14" s="11">
        <v>86.41</v>
      </c>
      <c r="I14" s="11">
        <v>0.02</v>
      </c>
      <c r="J14" s="11">
        <v>9.16</v>
      </c>
      <c r="K14" s="11">
        <v>0.01</v>
      </c>
      <c r="L14" s="11">
        <v>2.13</v>
      </c>
      <c r="M14" s="11">
        <v>33.86</v>
      </c>
      <c r="N14" s="11">
        <v>30.78</v>
      </c>
      <c r="O14" s="11">
        <v>16.7</v>
      </c>
      <c r="P14" s="11">
        <v>1.55</v>
      </c>
    </row>
    <row r="15" spans="1:16" ht="15.75" thickBot="1" x14ac:dyDescent="0.3">
      <c r="A15" s="32"/>
      <c r="B15" s="29" t="s">
        <v>19</v>
      </c>
      <c r="C15" s="3" t="s">
        <v>23</v>
      </c>
      <c r="D15" s="11">
        <v>100</v>
      </c>
      <c r="E15" s="11">
        <v>10.9</v>
      </c>
      <c r="F15" s="11">
        <v>10.6</v>
      </c>
      <c r="G15" s="11">
        <v>13</v>
      </c>
      <c r="H15" s="11">
        <v>194</v>
      </c>
      <c r="I15" s="11">
        <v>0</v>
      </c>
      <c r="J15" s="11">
        <v>0.81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</row>
    <row r="16" spans="1:16" ht="15.75" thickBot="1" x14ac:dyDescent="0.3">
      <c r="A16" s="32"/>
      <c r="B16" s="29"/>
      <c r="C16" s="10" t="s">
        <v>24</v>
      </c>
      <c r="D16" s="11">
        <v>200</v>
      </c>
      <c r="E16" s="11">
        <v>8.77</v>
      </c>
      <c r="F16" s="11">
        <v>9.35</v>
      </c>
      <c r="G16" s="11">
        <v>57.93</v>
      </c>
      <c r="H16" s="11">
        <v>336.51</v>
      </c>
      <c r="I16" s="11">
        <v>0.16</v>
      </c>
      <c r="J16" s="11">
        <v>0</v>
      </c>
      <c r="K16" s="11">
        <v>0</v>
      </c>
      <c r="L16" s="11">
        <v>5.31</v>
      </c>
      <c r="M16" s="11">
        <v>1.55</v>
      </c>
      <c r="N16" s="11">
        <v>73.37</v>
      </c>
      <c r="O16" s="11">
        <v>13.7</v>
      </c>
      <c r="P16" s="11">
        <v>1.55</v>
      </c>
    </row>
    <row r="17" spans="1:16" ht="15.75" thickBot="1" x14ac:dyDescent="0.3">
      <c r="A17" s="32"/>
      <c r="B17" s="29"/>
      <c r="C17" s="3" t="s">
        <v>25</v>
      </c>
      <c r="D17" s="11">
        <v>40</v>
      </c>
      <c r="E17" s="11">
        <v>4.3</v>
      </c>
      <c r="F17" s="11">
        <v>1.8</v>
      </c>
      <c r="G17" s="11">
        <v>17.399999999999999</v>
      </c>
      <c r="H17" s="11">
        <v>109.6</v>
      </c>
      <c r="I17" s="11">
        <v>0.04</v>
      </c>
      <c r="J17" s="11">
        <v>0</v>
      </c>
      <c r="K17" s="11">
        <v>0</v>
      </c>
      <c r="L17" s="11">
        <v>0.52</v>
      </c>
      <c r="M17" s="11">
        <v>9.1999999999999993</v>
      </c>
      <c r="N17" s="11">
        <v>34.799999999999997</v>
      </c>
      <c r="O17" s="11">
        <v>13.2</v>
      </c>
      <c r="P17" s="11">
        <v>0.44</v>
      </c>
    </row>
    <row r="18" spans="1:16" ht="15.75" thickBot="1" x14ac:dyDescent="0.3">
      <c r="A18" s="32"/>
      <c r="B18" s="29"/>
      <c r="C18" s="3" t="s">
        <v>68</v>
      </c>
      <c r="D18" s="11">
        <v>150</v>
      </c>
      <c r="E18" s="11">
        <v>2.2599999999999998</v>
      </c>
      <c r="F18" s="11">
        <v>0.76</v>
      </c>
      <c r="G18" s="11">
        <v>31.5</v>
      </c>
      <c r="H18" s="11">
        <v>144</v>
      </c>
      <c r="I18" s="11">
        <v>0</v>
      </c>
      <c r="J18" s="11">
        <v>15</v>
      </c>
      <c r="K18" s="11">
        <v>0</v>
      </c>
      <c r="L18" s="11">
        <v>0</v>
      </c>
      <c r="M18" s="11">
        <v>12</v>
      </c>
      <c r="N18" s="11">
        <v>0</v>
      </c>
      <c r="O18" s="11">
        <v>63</v>
      </c>
      <c r="P18" s="11">
        <v>0.9</v>
      </c>
    </row>
    <row r="19" spans="1:16" ht="15.75" thickBot="1" x14ac:dyDescent="0.3">
      <c r="A19" s="32"/>
      <c r="B19" s="29"/>
      <c r="C19" s="3" t="s">
        <v>32</v>
      </c>
      <c r="D19" s="17">
        <v>200</v>
      </c>
      <c r="E19" s="17">
        <v>1</v>
      </c>
      <c r="F19" s="17">
        <v>0.2</v>
      </c>
      <c r="G19" s="17">
        <v>20.2</v>
      </c>
      <c r="H19" s="17">
        <v>92</v>
      </c>
      <c r="I19" s="17">
        <v>0.02</v>
      </c>
      <c r="J19" s="17">
        <v>4</v>
      </c>
      <c r="K19" s="17">
        <v>0</v>
      </c>
      <c r="L19" s="17">
        <v>0.2</v>
      </c>
      <c r="M19" s="17">
        <v>14</v>
      </c>
      <c r="N19" s="17">
        <v>14</v>
      </c>
      <c r="O19" s="17">
        <v>8</v>
      </c>
      <c r="P19" s="17">
        <v>2.8</v>
      </c>
    </row>
    <row r="20" spans="1:16" ht="15.75" thickBot="1" x14ac:dyDescent="0.3">
      <c r="A20" s="32"/>
      <c r="B20" s="29"/>
      <c r="C20" s="3" t="s">
        <v>26</v>
      </c>
      <c r="D20" s="11">
        <v>200</v>
      </c>
      <c r="E20" s="11">
        <v>0.2</v>
      </c>
      <c r="F20" s="11">
        <v>0</v>
      </c>
      <c r="G20" s="11">
        <v>35.799999999999997</v>
      </c>
      <c r="H20" s="11">
        <v>142</v>
      </c>
      <c r="I20" s="11">
        <v>0</v>
      </c>
      <c r="J20" s="11">
        <v>5.4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</row>
    <row r="21" spans="1:16" ht="15.75" thickBot="1" x14ac:dyDescent="0.3">
      <c r="A21" s="32"/>
      <c r="B21" s="29"/>
      <c r="C21" s="4" t="s">
        <v>21</v>
      </c>
      <c r="D21" s="12">
        <f>SUM(D14:D20)</f>
        <v>990</v>
      </c>
      <c r="E21" s="12">
        <f>SUM(E14:E20)</f>
        <v>28.500000000000004</v>
      </c>
      <c r="F21" s="12">
        <f t="shared" ref="F21:P21" si="0">SUM(F14:F20)</f>
        <v>27.41</v>
      </c>
      <c r="G21" s="12">
        <f t="shared" si="0"/>
        <v>186.43</v>
      </c>
      <c r="H21" s="12">
        <f t="shared" si="0"/>
        <v>1104.52</v>
      </c>
      <c r="I21" s="12">
        <f t="shared" si="0"/>
        <v>0.24</v>
      </c>
      <c r="J21" s="12">
        <f t="shared" si="0"/>
        <v>34.369999999999997</v>
      </c>
      <c r="K21" s="12">
        <f t="shared" si="0"/>
        <v>0.01</v>
      </c>
      <c r="L21" s="12">
        <f t="shared" si="0"/>
        <v>8.1599999999999984</v>
      </c>
      <c r="M21" s="12">
        <f t="shared" si="0"/>
        <v>70.61</v>
      </c>
      <c r="N21" s="12">
        <f t="shared" si="0"/>
        <v>152.94999999999999</v>
      </c>
      <c r="O21" s="12">
        <f t="shared" si="0"/>
        <v>114.6</v>
      </c>
      <c r="P21" s="12">
        <f t="shared" si="0"/>
        <v>7.24</v>
      </c>
    </row>
    <row r="22" spans="1:16" ht="30.75" thickBot="1" x14ac:dyDescent="0.3">
      <c r="A22" s="32"/>
      <c r="B22" s="29"/>
      <c r="C22" s="3" t="s">
        <v>64</v>
      </c>
      <c r="D22" s="11">
        <v>100</v>
      </c>
      <c r="E22" s="13">
        <v>0.8</v>
      </c>
      <c r="F22" s="13">
        <v>0.1</v>
      </c>
      <c r="G22" s="13">
        <v>2.8</v>
      </c>
      <c r="H22" s="13">
        <v>15</v>
      </c>
      <c r="I22" s="13">
        <v>0</v>
      </c>
      <c r="J22" s="13">
        <v>10.5</v>
      </c>
      <c r="K22" s="13">
        <v>0</v>
      </c>
      <c r="L22" s="13">
        <v>0</v>
      </c>
      <c r="M22" s="13">
        <v>8.4</v>
      </c>
      <c r="N22" s="13">
        <v>0</v>
      </c>
      <c r="O22" s="13">
        <v>12</v>
      </c>
      <c r="P22" s="13">
        <v>0.54</v>
      </c>
    </row>
    <row r="23" spans="1:16" ht="15.75" thickBot="1" x14ac:dyDescent="0.3">
      <c r="A23" s="16"/>
      <c r="B23" s="16"/>
      <c r="C23" s="4" t="s">
        <v>33</v>
      </c>
      <c r="D23" s="12">
        <f>D21-D14+D22</f>
        <v>990</v>
      </c>
      <c r="E23" s="12">
        <f t="shared" ref="E23:P23" si="1">E21-E14+E22</f>
        <v>28.230000000000004</v>
      </c>
      <c r="F23" s="12">
        <f t="shared" si="1"/>
        <v>22.810000000000002</v>
      </c>
      <c r="G23" s="12">
        <f t="shared" si="1"/>
        <v>178.63000000000002</v>
      </c>
      <c r="H23" s="12">
        <f t="shared" si="1"/>
        <v>1033.1100000000001</v>
      </c>
      <c r="I23" s="12">
        <f t="shared" si="1"/>
        <v>0.22</v>
      </c>
      <c r="J23" s="12">
        <f t="shared" si="1"/>
        <v>35.709999999999994</v>
      </c>
      <c r="K23" s="12">
        <f t="shared" si="1"/>
        <v>0</v>
      </c>
      <c r="L23" s="12">
        <f t="shared" si="1"/>
        <v>6.0299999999999985</v>
      </c>
      <c r="M23" s="12">
        <f t="shared" si="1"/>
        <v>45.15</v>
      </c>
      <c r="N23" s="12">
        <f t="shared" si="1"/>
        <v>122.16999999999999</v>
      </c>
      <c r="O23" s="12">
        <f t="shared" si="1"/>
        <v>109.89999999999999</v>
      </c>
      <c r="P23" s="12">
        <f t="shared" si="1"/>
        <v>6.23</v>
      </c>
    </row>
    <row r="24" spans="1:16" ht="16.5" thickBot="1" x14ac:dyDescent="0.3">
      <c r="A24" s="32" t="s">
        <v>27</v>
      </c>
      <c r="B24" s="29" t="s">
        <v>19</v>
      </c>
      <c r="C24" s="5" t="s">
        <v>28</v>
      </c>
      <c r="D24" s="11">
        <v>200</v>
      </c>
      <c r="E24" s="11">
        <v>24.8</v>
      </c>
      <c r="F24" s="11">
        <v>9.8000000000000007</v>
      </c>
      <c r="G24" s="11">
        <v>34.799999999999997</v>
      </c>
      <c r="H24" s="11">
        <v>327.60000000000002</v>
      </c>
      <c r="I24" s="11">
        <v>0.08</v>
      </c>
      <c r="J24" s="11">
        <v>4.5199999999999996</v>
      </c>
      <c r="K24" s="11">
        <v>14.6</v>
      </c>
      <c r="L24" s="11">
        <v>0.49</v>
      </c>
      <c r="M24" s="11">
        <v>34.76</v>
      </c>
      <c r="N24" s="11">
        <v>131.5</v>
      </c>
      <c r="O24" s="11">
        <v>40.53</v>
      </c>
      <c r="P24" s="11">
        <v>1.48</v>
      </c>
    </row>
    <row r="25" spans="1:16" ht="16.5" thickBot="1" x14ac:dyDescent="0.3">
      <c r="A25" s="32"/>
      <c r="B25" s="29"/>
      <c r="C25" s="5" t="s">
        <v>56</v>
      </c>
      <c r="D25" s="11">
        <v>100</v>
      </c>
      <c r="E25" s="13">
        <v>3</v>
      </c>
      <c r="F25" s="13">
        <v>0.5</v>
      </c>
      <c r="G25" s="13">
        <v>7.3</v>
      </c>
      <c r="H25" s="13">
        <v>58</v>
      </c>
      <c r="I25" s="13">
        <v>7.0000000000000007E-2</v>
      </c>
      <c r="J25" s="13">
        <v>0.35</v>
      </c>
      <c r="K25" s="13">
        <v>0</v>
      </c>
      <c r="L25" s="13">
        <v>0</v>
      </c>
      <c r="M25" s="13">
        <v>10</v>
      </c>
      <c r="N25" s="13">
        <v>0</v>
      </c>
      <c r="O25" s="13">
        <v>0</v>
      </c>
      <c r="P25" s="13">
        <v>0.35</v>
      </c>
    </row>
    <row r="26" spans="1:16" ht="15.75" thickBot="1" x14ac:dyDescent="0.3">
      <c r="A26" s="32"/>
      <c r="B26" s="29"/>
      <c r="C26" s="3" t="s">
        <v>20</v>
      </c>
      <c r="D26" s="11">
        <v>200</v>
      </c>
      <c r="E26" s="11">
        <v>0.4</v>
      </c>
      <c r="F26" s="11">
        <v>0.1</v>
      </c>
      <c r="G26" s="11">
        <v>21.6</v>
      </c>
      <c r="H26" s="11">
        <v>83.4</v>
      </c>
      <c r="I26" s="11">
        <v>0</v>
      </c>
      <c r="J26" s="11">
        <v>0.03</v>
      </c>
      <c r="K26" s="11">
        <v>0</v>
      </c>
      <c r="L26" s="11">
        <v>0</v>
      </c>
      <c r="M26" s="11">
        <v>11.1</v>
      </c>
      <c r="N26" s="11">
        <v>2.8</v>
      </c>
      <c r="O26" s="11">
        <v>1.4</v>
      </c>
      <c r="P26" s="11">
        <v>0.28000000000000003</v>
      </c>
    </row>
    <row r="27" spans="1:16" ht="15.75" thickBot="1" x14ac:dyDescent="0.3">
      <c r="A27" s="32"/>
      <c r="B27" s="29"/>
      <c r="C27" s="3" t="s">
        <v>68</v>
      </c>
      <c r="D27" s="11">
        <v>150</v>
      </c>
      <c r="E27" s="11">
        <v>2.2599999999999998</v>
      </c>
      <c r="F27" s="11">
        <v>0.76</v>
      </c>
      <c r="G27" s="11">
        <v>31.5</v>
      </c>
      <c r="H27" s="11">
        <v>144</v>
      </c>
      <c r="I27" s="11">
        <v>0</v>
      </c>
      <c r="J27" s="11">
        <v>15</v>
      </c>
      <c r="K27" s="11">
        <v>0</v>
      </c>
      <c r="L27" s="11">
        <v>0</v>
      </c>
      <c r="M27" s="11">
        <v>12</v>
      </c>
      <c r="N27" s="11">
        <v>0</v>
      </c>
      <c r="O27" s="11">
        <v>63</v>
      </c>
      <c r="P27" s="11">
        <v>0.9</v>
      </c>
    </row>
    <row r="28" spans="1:16" ht="15.75" thickBot="1" x14ac:dyDescent="0.3">
      <c r="A28" s="32"/>
      <c r="B28" s="29"/>
      <c r="C28" s="3" t="s">
        <v>32</v>
      </c>
      <c r="D28" s="17">
        <v>200</v>
      </c>
      <c r="E28" s="17">
        <v>1</v>
      </c>
      <c r="F28" s="17">
        <v>0.2</v>
      </c>
      <c r="G28" s="17">
        <v>20.2</v>
      </c>
      <c r="H28" s="17">
        <v>92</v>
      </c>
      <c r="I28" s="17">
        <v>0.02</v>
      </c>
      <c r="J28" s="17">
        <v>4</v>
      </c>
      <c r="K28" s="17">
        <v>0</v>
      </c>
      <c r="L28" s="17">
        <v>0.2</v>
      </c>
      <c r="M28" s="17">
        <v>14</v>
      </c>
      <c r="N28" s="17">
        <v>14</v>
      </c>
      <c r="O28" s="17">
        <v>8</v>
      </c>
      <c r="P28" s="17">
        <v>2.8</v>
      </c>
    </row>
    <row r="29" spans="1:16" ht="15.75" thickBot="1" x14ac:dyDescent="0.3">
      <c r="A29" s="32"/>
      <c r="B29" s="29"/>
      <c r="C29" s="3" t="s">
        <v>25</v>
      </c>
      <c r="D29" s="11">
        <v>40</v>
      </c>
      <c r="E29" s="11">
        <v>4.3</v>
      </c>
      <c r="F29" s="11">
        <v>1.8</v>
      </c>
      <c r="G29" s="11">
        <v>17.399999999999999</v>
      </c>
      <c r="H29" s="11">
        <v>109.6</v>
      </c>
      <c r="I29" s="11">
        <v>0.04</v>
      </c>
      <c r="J29" s="11">
        <v>0</v>
      </c>
      <c r="K29" s="11">
        <v>0</v>
      </c>
      <c r="L29" s="11">
        <v>0.52</v>
      </c>
      <c r="M29" s="11">
        <v>9.1999999999999993</v>
      </c>
      <c r="N29" s="11">
        <v>34.799999999999997</v>
      </c>
      <c r="O29" s="11">
        <v>13.2</v>
      </c>
      <c r="P29" s="11">
        <v>0.44</v>
      </c>
    </row>
    <row r="30" spans="1:16" ht="15.75" thickBot="1" x14ac:dyDescent="0.3">
      <c r="A30" s="32"/>
      <c r="B30" s="29"/>
      <c r="C30" s="4" t="s">
        <v>21</v>
      </c>
      <c r="D30" s="12">
        <f>D24+D25+D26+D27+D28+D29</f>
        <v>890</v>
      </c>
      <c r="E30" s="12">
        <f t="shared" ref="E30:P30" si="2">E24+E25+E26+E27+E28+E29</f>
        <v>35.76</v>
      </c>
      <c r="F30" s="12">
        <f t="shared" si="2"/>
        <v>13.16</v>
      </c>
      <c r="G30" s="12">
        <f t="shared" si="2"/>
        <v>132.79999999999998</v>
      </c>
      <c r="H30" s="12">
        <f t="shared" si="2"/>
        <v>814.6</v>
      </c>
      <c r="I30" s="12">
        <f t="shared" si="2"/>
        <v>0.21000000000000002</v>
      </c>
      <c r="J30" s="12">
        <f t="shared" si="2"/>
        <v>23.9</v>
      </c>
      <c r="K30" s="12">
        <f t="shared" si="2"/>
        <v>14.6</v>
      </c>
      <c r="L30" s="12">
        <f t="shared" si="2"/>
        <v>1.21</v>
      </c>
      <c r="M30" s="12">
        <f t="shared" si="2"/>
        <v>91.06</v>
      </c>
      <c r="N30" s="12">
        <f t="shared" si="2"/>
        <v>183.10000000000002</v>
      </c>
      <c r="O30" s="12">
        <f t="shared" si="2"/>
        <v>126.13000000000001</v>
      </c>
      <c r="P30" s="12">
        <f t="shared" si="2"/>
        <v>6.2500000000000009</v>
      </c>
    </row>
    <row r="31" spans="1:16" ht="30.75" thickBot="1" x14ac:dyDescent="0.3">
      <c r="A31" s="32"/>
      <c r="B31" s="29"/>
      <c r="C31" s="3" t="s">
        <v>64</v>
      </c>
      <c r="D31" s="11">
        <v>100</v>
      </c>
      <c r="E31" s="13">
        <v>0.8</v>
      </c>
      <c r="F31" s="13">
        <v>0.1</v>
      </c>
      <c r="G31" s="13">
        <v>2.8</v>
      </c>
      <c r="H31" s="13">
        <v>15</v>
      </c>
      <c r="I31" s="13">
        <v>0</v>
      </c>
      <c r="J31" s="13">
        <v>10.5</v>
      </c>
      <c r="K31" s="13">
        <v>0</v>
      </c>
      <c r="L31" s="13">
        <v>0</v>
      </c>
      <c r="M31" s="13">
        <v>8.4</v>
      </c>
      <c r="N31" s="13">
        <v>0</v>
      </c>
      <c r="O31" s="13">
        <v>12</v>
      </c>
      <c r="P31" s="13">
        <v>0.54</v>
      </c>
    </row>
    <row r="32" spans="1:16" ht="15.75" thickBot="1" x14ac:dyDescent="0.3">
      <c r="A32" s="33"/>
      <c r="B32" s="30"/>
      <c r="C32" s="4" t="s">
        <v>33</v>
      </c>
      <c r="D32" s="12">
        <f>D30-D25+D31</f>
        <v>890</v>
      </c>
      <c r="E32" s="12">
        <f t="shared" ref="E32:P32" si="3">E30-E25+E31</f>
        <v>33.559999999999995</v>
      </c>
      <c r="F32" s="12">
        <f t="shared" si="3"/>
        <v>12.76</v>
      </c>
      <c r="G32" s="12">
        <f t="shared" si="3"/>
        <v>128.29999999999998</v>
      </c>
      <c r="H32" s="12">
        <f t="shared" si="3"/>
        <v>771.6</v>
      </c>
      <c r="I32" s="12">
        <f t="shared" si="3"/>
        <v>0.14000000000000001</v>
      </c>
      <c r="J32" s="12">
        <f t="shared" si="3"/>
        <v>34.049999999999997</v>
      </c>
      <c r="K32" s="12">
        <f t="shared" si="3"/>
        <v>14.6</v>
      </c>
      <c r="L32" s="12">
        <f t="shared" si="3"/>
        <v>1.21</v>
      </c>
      <c r="M32" s="12">
        <f t="shared" si="3"/>
        <v>89.460000000000008</v>
      </c>
      <c r="N32" s="12">
        <f t="shared" si="3"/>
        <v>183.10000000000002</v>
      </c>
      <c r="O32" s="12">
        <f t="shared" si="3"/>
        <v>138.13</v>
      </c>
      <c r="P32" s="12">
        <f t="shared" si="3"/>
        <v>6.4400000000000013</v>
      </c>
    </row>
    <row r="33" spans="1:16" ht="30.75" thickBot="1" x14ac:dyDescent="0.3">
      <c r="A33" s="31" t="s">
        <v>29</v>
      </c>
      <c r="B33" s="28" t="s">
        <v>19</v>
      </c>
      <c r="C33" s="3" t="s">
        <v>30</v>
      </c>
      <c r="D33" s="11">
        <v>100</v>
      </c>
      <c r="E33" s="13">
        <v>0.8</v>
      </c>
      <c r="F33" s="13">
        <v>0.1</v>
      </c>
      <c r="G33" s="13">
        <v>2.8</v>
      </c>
      <c r="H33" s="13">
        <v>15</v>
      </c>
      <c r="I33" s="13">
        <v>0</v>
      </c>
      <c r="J33" s="13">
        <v>10.5</v>
      </c>
      <c r="K33" s="13">
        <v>0</v>
      </c>
      <c r="L33" s="13">
        <v>0</v>
      </c>
      <c r="M33" s="13">
        <v>8.4</v>
      </c>
      <c r="N33" s="13">
        <v>0</v>
      </c>
      <c r="O33" s="13">
        <v>12</v>
      </c>
      <c r="P33" s="13">
        <v>0.54</v>
      </c>
    </row>
    <row r="34" spans="1:16" ht="15.75" thickBot="1" x14ac:dyDescent="0.3">
      <c r="A34" s="32"/>
      <c r="B34" s="29"/>
      <c r="C34" s="3" t="s">
        <v>54</v>
      </c>
      <c r="D34" s="11">
        <v>100</v>
      </c>
      <c r="E34" s="13">
        <v>12.2</v>
      </c>
      <c r="F34" s="13">
        <v>13.6</v>
      </c>
      <c r="G34" s="13">
        <v>2.2000000000000002</v>
      </c>
      <c r="H34" s="13">
        <v>175</v>
      </c>
      <c r="I34" s="13">
        <v>0.04</v>
      </c>
      <c r="J34" s="13">
        <v>0</v>
      </c>
      <c r="K34" s="13">
        <v>20</v>
      </c>
      <c r="L34" s="13">
        <v>0</v>
      </c>
      <c r="M34" s="13">
        <v>39</v>
      </c>
      <c r="N34" s="13">
        <v>143</v>
      </c>
      <c r="O34" s="13">
        <v>20</v>
      </c>
      <c r="P34" s="13">
        <v>1.8</v>
      </c>
    </row>
    <row r="35" spans="1:16" ht="16.5" thickBot="1" x14ac:dyDescent="0.3">
      <c r="A35" s="32"/>
      <c r="B35" s="29"/>
      <c r="C35" s="5" t="s">
        <v>31</v>
      </c>
      <c r="D35" s="11">
        <v>180</v>
      </c>
      <c r="E35" s="13">
        <v>6.1</v>
      </c>
      <c r="F35" s="13">
        <v>1.1000000000000001</v>
      </c>
      <c r="G35" s="13">
        <v>35.9</v>
      </c>
      <c r="H35" s="13">
        <v>165.6</v>
      </c>
      <c r="I35" s="13">
        <v>0</v>
      </c>
      <c r="J35" s="13">
        <v>0</v>
      </c>
      <c r="K35" s="13">
        <v>0.77</v>
      </c>
      <c r="L35" s="13">
        <v>1.71</v>
      </c>
      <c r="M35" s="13">
        <v>91.11</v>
      </c>
      <c r="N35" s="13">
        <v>14.77</v>
      </c>
      <c r="O35" s="13">
        <v>0.95</v>
      </c>
      <c r="P35" s="13">
        <v>0.8</v>
      </c>
    </row>
    <row r="36" spans="1:16" ht="15.75" thickBot="1" x14ac:dyDescent="0.3">
      <c r="A36" s="32"/>
      <c r="B36" s="29"/>
      <c r="C36" s="3" t="s">
        <v>25</v>
      </c>
      <c r="D36" s="11">
        <v>40</v>
      </c>
      <c r="E36" s="11">
        <v>4.3</v>
      </c>
      <c r="F36" s="11">
        <v>1.8</v>
      </c>
      <c r="G36" s="11">
        <v>17.399999999999999</v>
      </c>
      <c r="H36" s="11">
        <v>109.6</v>
      </c>
      <c r="I36" s="11">
        <v>0.04</v>
      </c>
      <c r="J36" s="11">
        <v>0</v>
      </c>
      <c r="K36" s="11">
        <v>0</v>
      </c>
      <c r="L36" s="11">
        <v>0.52</v>
      </c>
      <c r="M36" s="11">
        <v>9.1999999999999993</v>
      </c>
      <c r="N36" s="11">
        <v>34.799999999999997</v>
      </c>
      <c r="O36" s="11">
        <v>13.2</v>
      </c>
      <c r="P36" s="11">
        <v>0.44</v>
      </c>
    </row>
    <row r="37" spans="1:16" ht="15.75" thickBot="1" x14ac:dyDescent="0.3">
      <c r="A37" s="32"/>
      <c r="B37" s="29"/>
      <c r="C37" s="10" t="s">
        <v>68</v>
      </c>
      <c r="D37" s="22">
        <v>150</v>
      </c>
      <c r="E37" s="22">
        <v>2.2599999999999998</v>
      </c>
      <c r="F37" s="22">
        <v>0.76</v>
      </c>
      <c r="G37" s="22">
        <v>31.5</v>
      </c>
      <c r="H37" s="22">
        <v>144</v>
      </c>
      <c r="I37" s="22">
        <v>0</v>
      </c>
      <c r="J37" s="22">
        <v>15</v>
      </c>
      <c r="K37" s="22">
        <v>0</v>
      </c>
      <c r="L37" s="22">
        <v>0</v>
      </c>
      <c r="M37" s="22">
        <v>12</v>
      </c>
      <c r="N37" s="22">
        <v>0</v>
      </c>
      <c r="O37" s="22">
        <v>63</v>
      </c>
      <c r="P37" s="22">
        <v>0.9</v>
      </c>
    </row>
    <row r="38" spans="1:16" ht="15.75" thickBot="1" x14ac:dyDescent="0.3">
      <c r="A38" s="32"/>
      <c r="B38" s="29"/>
      <c r="C38" s="10" t="s">
        <v>32</v>
      </c>
      <c r="D38" s="23">
        <v>200</v>
      </c>
      <c r="E38" s="23">
        <v>1</v>
      </c>
      <c r="F38" s="23">
        <v>0.2</v>
      </c>
      <c r="G38" s="23">
        <v>20.2</v>
      </c>
      <c r="H38" s="23">
        <v>92</v>
      </c>
      <c r="I38" s="23">
        <v>0.02</v>
      </c>
      <c r="J38" s="23">
        <v>4</v>
      </c>
      <c r="K38" s="23">
        <v>0</v>
      </c>
      <c r="L38" s="23">
        <v>0.2</v>
      </c>
      <c r="M38" s="23">
        <v>14</v>
      </c>
      <c r="N38" s="23">
        <v>14</v>
      </c>
      <c r="O38" s="23">
        <v>8</v>
      </c>
      <c r="P38" s="23">
        <v>2.8</v>
      </c>
    </row>
    <row r="39" spans="1:16" ht="15.75" thickBot="1" x14ac:dyDescent="0.3">
      <c r="A39" s="32"/>
      <c r="B39" s="29"/>
      <c r="C39" s="3" t="s">
        <v>20</v>
      </c>
      <c r="D39" s="11">
        <v>200</v>
      </c>
      <c r="E39" s="11">
        <v>0.4</v>
      </c>
      <c r="F39" s="11">
        <v>0.1</v>
      </c>
      <c r="G39" s="11">
        <v>21.6</v>
      </c>
      <c r="H39" s="11">
        <v>83.4</v>
      </c>
      <c r="I39" s="11">
        <v>0</v>
      </c>
      <c r="J39" s="11">
        <v>0.03</v>
      </c>
      <c r="K39" s="11">
        <v>0</v>
      </c>
      <c r="L39" s="11">
        <v>0</v>
      </c>
      <c r="M39" s="11">
        <v>11.1</v>
      </c>
      <c r="N39" s="11">
        <v>2.8</v>
      </c>
      <c r="O39" s="11">
        <v>1.4</v>
      </c>
      <c r="P39" s="11">
        <v>0.28000000000000003</v>
      </c>
    </row>
    <row r="40" spans="1:16" ht="15.75" thickBot="1" x14ac:dyDescent="0.3">
      <c r="A40" s="32"/>
      <c r="B40" s="29"/>
      <c r="C40" s="4" t="s">
        <v>21</v>
      </c>
      <c r="D40" s="12">
        <f>D33+D34+D35+D36+D37+D38+D39</f>
        <v>970</v>
      </c>
      <c r="E40" s="12">
        <f t="shared" ref="E40:P40" si="4">E33+E34+E35+E36+E37+E38+E39</f>
        <v>27.060000000000002</v>
      </c>
      <c r="F40" s="12">
        <f t="shared" si="4"/>
        <v>17.66</v>
      </c>
      <c r="G40" s="12">
        <f t="shared" si="4"/>
        <v>131.6</v>
      </c>
      <c r="H40" s="12">
        <f t="shared" si="4"/>
        <v>784.6</v>
      </c>
      <c r="I40" s="12">
        <f t="shared" si="4"/>
        <v>0.1</v>
      </c>
      <c r="J40" s="12">
        <f t="shared" si="4"/>
        <v>29.53</v>
      </c>
      <c r="K40" s="12">
        <f t="shared" si="4"/>
        <v>20.77</v>
      </c>
      <c r="L40" s="12">
        <f t="shared" si="4"/>
        <v>2.4300000000000002</v>
      </c>
      <c r="M40" s="12">
        <f t="shared" si="4"/>
        <v>184.80999999999997</v>
      </c>
      <c r="N40" s="12">
        <f t="shared" si="4"/>
        <v>209.37</v>
      </c>
      <c r="O40" s="12">
        <f t="shared" si="4"/>
        <v>118.55000000000001</v>
      </c>
      <c r="P40" s="12">
        <f t="shared" si="4"/>
        <v>7.56</v>
      </c>
    </row>
    <row r="41" spans="1:16" ht="30.75" thickBot="1" x14ac:dyDescent="0.3">
      <c r="A41" s="32"/>
      <c r="B41" s="29"/>
      <c r="C41" s="4" t="s">
        <v>34</v>
      </c>
      <c r="D41" s="11">
        <v>100</v>
      </c>
      <c r="E41" s="13">
        <v>1.7</v>
      </c>
      <c r="F41" s="13">
        <v>1.9</v>
      </c>
      <c r="G41" s="13">
        <v>5.0999999999999996</v>
      </c>
      <c r="H41" s="13">
        <v>46.5</v>
      </c>
      <c r="I41" s="13">
        <v>0.02</v>
      </c>
      <c r="J41" s="13">
        <v>25</v>
      </c>
      <c r="K41" s="13">
        <v>0</v>
      </c>
      <c r="L41" s="13">
        <v>0</v>
      </c>
      <c r="M41" s="13">
        <v>41.6</v>
      </c>
      <c r="N41" s="13">
        <v>30.6</v>
      </c>
      <c r="O41" s="13">
        <v>14.2</v>
      </c>
      <c r="P41" s="13">
        <v>0.57999999999999996</v>
      </c>
    </row>
    <row r="42" spans="1:16" ht="15.75" thickBot="1" x14ac:dyDescent="0.3">
      <c r="A42" s="33"/>
      <c r="B42" s="30"/>
      <c r="C42" s="4" t="s">
        <v>33</v>
      </c>
      <c r="D42" s="12">
        <f>D40-D33+D41</f>
        <v>970</v>
      </c>
      <c r="E42" s="12">
        <f t="shared" ref="E42:P42" si="5">E40-E33+E41</f>
        <v>27.96</v>
      </c>
      <c r="F42" s="12">
        <f t="shared" si="5"/>
        <v>19.459999999999997</v>
      </c>
      <c r="G42" s="12">
        <f t="shared" si="5"/>
        <v>133.89999999999998</v>
      </c>
      <c r="H42" s="12">
        <f t="shared" si="5"/>
        <v>816.1</v>
      </c>
      <c r="I42" s="12">
        <f t="shared" si="5"/>
        <v>0.12000000000000001</v>
      </c>
      <c r="J42" s="12">
        <f t="shared" si="5"/>
        <v>44.03</v>
      </c>
      <c r="K42" s="12">
        <f t="shared" si="5"/>
        <v>20.77</v>
      </c>
      <c r="L42" s="12">
        <f t="shared" si="5"/>
        <v>2.4300000000000002</v>
      </c>
      <c r="M42" s="12">
        <f t="shared" si="5"/>
        <v>218.00999999999996</v>
      </c>
      <c r="N42" s="12">
        <f t="shared" si="5"/>
        <v>239.97</v>
      </c>
      <c r="O42" s="12">
        <f t="shared" si="5"/>
        <v>120.75000000000001</v>
      </c>
      <c r="P42" s="12">
        <f t="shared" si="5"/>
        <v>7.6</v>
      </c>
    </row>
    <row r="43" spans="1:16" ht="15.75" thickBot="1" x14ac:dyDescent="0.3">
      <c r="A43" s="42" t="s">
        <v>35</v>
      </c>
      <c r="B43" s="9"/>
      <c r="C43" s="3" t="s">
        <v>59</v>
      </c>
      <c r="D43" s="11">
        <v>100</v>
      </c>
      <c r="E43" s="13">
        <v>2.88</v>
      </c>
      <c r="F43" s="13">
        <v>8.0399999999999991</v>
      </c>
      <c r="G43" s="13">
        <v>6.18</v>
      </c>
      <c r="H43" s="13">
        <v>99.3</v>
      </c>
      <c r="I43" s="13">
        <v>0.1</v>
      </c>
      <c r="J43" s="13">
        <v>9.3000000000000007</v>
      </c>
      <c r="K43" s="13">
        <v>0</v>
      </c>
      <c r="L43" s="13">
        <v>0</v>
      </c>
      <c r="M43" s="13">
        <v>18.66</v>
      </c>
      <c r="N43" s="13">
        <v>5.78</v>
      </c>
      <c r="O43" s="13">
        <v>19.53</v>
      </c>
      <c r="P43" s="13">
        <v>0.66</v>
      </c>
    </row>
    <row r="44" spans="1:16" ht="15.75" thickBot="1" x14ac:dyDescent="0.3">
      <c r="A44" s="42"/>
      <c r="B44" s="29" t="s">
        <v>19</v>
      </c>
      <c r="C44" s="3" t="s">
        <v>36</v>
      </c>
      <c r="D44" s="11">
        <v>100</v>
      </c>
      <c r="E44" s="11">
        <v>14.4</v>
      </c>
      <c r="F44" s="11">
        <v>9.3000000000000007</v>
      </c>
      <c r="G44" s="11">
        <v>2.6</v>
      </c>
      <c r="H44" s="11">
        <v>151.1</v>
      </c>
      <c r="I44" s="11">
        <v>7.0000000000000007E-2</v>
      </c>
      <c r="J44" s="11">
        <v>5.07</v>
      </c>
      <c r="K44" s="11">
        <v>1.49</v>
      </c>
      <c r="L44" s="11">
        <v>2.25</v>
      </c>
      <c r="M44" s="11">
        <v>30.52</v>
      </c>
      <c r="N44" s="11">
        <v>119.2</v>
      </c>
      <c r="O44" s="11">
        <v>24.03</v>
      </c>
      <c r="P44" s="11">
        <v>2.1</v>
      </c>
    </row>
    <row r="45" spans="1:16" ht="15.75" thickBot="1" x14ac:dyDescent="0.3">
      <c r="A45" s="42"/>
      <c r="B45" s="29"/>
      <c r="C45" s="3" t="s">
        <v>37</v>
      </c>
      <c r="D45" s="11">
        <v>200</v>
      </c>
      <c r="E45" s="11">
        <v>4</v>
      </c>
      <c r="F45" s="11">
        <v>0.9</v>
      </c>
      <c r="G45" s="11">
        <v>44.8</v>
      </c>
      <c r="H45" s="11">
        <v>208.8</v>
      </c>
      <c r="I45" s="11">
        <v>0.39</v>
      </c>
      <c r="J45" s="11">
        <v>0</v>
      </c>
      <c r="K45" s="11">
        <v>0.09</v>
      </c>
      <c r="L45" s="11">
        <v>1</v>
      </c>
      <c r="M45" s="11">
        <v>93.84</v>
      </c>
      <c r="N45" s="11">
        <v>261.39999999999998</v>
      </c>
      <c r="O45" s="11">
        <v>76.81</v>
      </c>
      <c r="P45" s="11">
        <v>2.39</v>
      </c>
    </row>
    <row r="46" spans="1:16" ht="15.75" thickBot="1" x14ac:dyDescent="0.3">
      <c r="A46" s="42"/>
      <c r="B46" s="29"/>
      <c r="C46" s="10" t="s">
        <v>68</v>
      </c>
      <c r="D46" s="22">
        <v>150</v>
      </c>
      <c r="E46" s="22">
        <v>2.2599999999999998</v>
      </c>
      <c r="F46" s="22">
        <v>0.76</v>
      </c>
      <c r="G46" s="22">
        <v>31.5</v>
      </c>
      <c r="H46" s="22">
        <v>144</v>
      </c>
      <c r="I46" s="22">
        <v>0</v>
      </c>
      <c r="J46" s="22">
        <v>15</v>
      </c>
      <c r="K46" s="22">
        <v>0</v>
      </c>
      <c r="L46" s="22">
        <v>0</v>
      </c>
      <c r="M46" s="22">
        <v>12</v>
      </c>
      <c r="N46" s="22">
        <v>0</v>
      </c>
      <c r="O46" s="22">
        <v>63</v>
      </c>
      <c r="P46" s="22">
        <v>0.9</v>
      </c>
    </row>
    <row r="47" spans="1:16" ht="15.75" thickBot="1" x14ac:dyDescent="0.3">
      <c r="A47" s="42"/>
      <c r="B47" s="29"/>
      <c r="C47" s="10" t="s">
        <v>32</v>
      </c>
      <c r="D47" s="23">
        <v>200</v>
      </c>
      <c r="E47" s="23">
        <v>1</v>
      </c>
      <c r="F47" s="23">
        <v>0.2</v>
      </c>
      <c r="G47" s="23">
        <v>20.2</v>
      </c>
      <c r="H47" s="23">
        <v>92</v>
      </c>
      <c r="I47" s="23">
        <v>0.02</v>
      </c>
      <c r="J47" s="23">
        <v>4</v>
      </c>
      <c r="K47" s="23">
        <v>0</v>
      </c>
      <c r="L47" s="23">
        <v>0.2</v>
      </c>
      <c r="M47" s="23">
        <v>14</v>
      </c>
      <c r="N47" s="23">
        <v>14</v>
      </c>
      <c r="O47" s="23">
        <v>8</v>
      </c>
      <c r="P47" s="23">
        <v>2.8</v>
      </c>
    </row>
    <row r="48" spans="1:16" ht="15.75" thickBot="1" x14ac:dyDescent="0.3">
      <c r="A48" s="42"/>
      <c r="B48" s="29"/>
      <c r="C48" s="3" t="s">
        <v>25</v>
      </c>
      <c r="D48" s="11">
        <v>40</v>
      </c>
      <c r="E48" s="11">
        <v>4.3</v>
      </c>
      <c r="F48" s="11">
        <v>1.8</v>
      </c>
      <c r="G48" s="11">
        <v>17.399999999999999</v>
      </c>
      <c r="H48" s="11">
        <v>109.6</v>
      </c>
      <c r="I48" s="11">
        <v>0.04</v>
      </c>
      <c r="J48" s="11">
        <v>0</v>
      </c>
      <c r="K48" s="11">
        <v>0</v>
      </c>
      <c r="L48" s="11">
        <v>0.52</v>
      </c>
      <c r="M48" s="11">
        <v>9.1999999999999993</v>
      </c>
      <c r="N48" s="11">
        <v>34.799999999999997</v>
      </c>
      <c r="O48" s="11">
        <v>13.2</v>
      </c>
      <c r="P48" s="11">
        <v>0.44</v>
      </c>
    </row>
    <row r="49" spans="1:16" ht="15.75" thickBot="1" x14ac:dyDescent="0.3">
      <c r="A49" s="42"/>
      <c r="B49" s="29"/>
      <c r="C49" s="3" t="s">
        <v>20</v>
      </c>
      <c r="D49" s="11">
        <v>200</v>
      </c>
      <c r="E49" s="11">
        <v>0.4</v>
      </c>
      <c r="F49" s="11">
        <v>0.1</v>
      </c>
      <c r="G49" s="11">
        <v>21.6</v>
      </c>
      <c r="H49" s="11">
        <v>83.4</v>
      </c>
      <c r="I49" s="11">
        <v>0</v>
      </c>
      <c r="J49" s="11">
        <v>0.03</v>
      </c>
      <c r="K49" s="11">
        <v>0</v>
      </c>
      <c r="L49" s="11">
        <v>0</v>
      </c>
      <c r="M49" s="11">
        <v>11.1</v>
      </c>
      <c r="N49" s="11">
        <v>2.8</v>
      </c>
      <c r="O49" s="11">
        <v>1.4</v>
      </c>
      <c r="P49" s="11">
        <v>0.28000000000000003</v>
      </c>
    </row>
    <row r="50" spans="1:16" ht="15.75" thickBot="1" x14ac:dyDescent="0.3">
      <c r="A50" s="42"/>
      <c r="B50" s="29"/>
      <c r="C50" s="4" t="s">
        <v>21</v>
      </c>
      <c r="D50" s="12">
        <f>D43+D44+D45+D46+D47+D48+D49</f>
        <v>990</v>
      </c>
      <c r="E50" s="12">
        <f t="shared" ref="E50:P50" si="6">E43+E44+E45+E46+E47+E48+E49</f>
        <v>29.24</v>
      </c>
      <c r="F50" s="12">
        <f t="shared" si="6"/>
        <v>21.1</v>
      </c>
      <c r="G50" s="12">
        <f t="shared" si="6"/>
        <v>144.28</v>
      </c>
      <c r="H50" s="12">
        <f t="shared" si="6"/>
        <v>888.2</v>
      </c>
      <c r="I50" s="12">
        <f t="shared" si="6"/>
        <v>0.62000000000000011</v>
      </c>
      <c r="J50" s="12">
        <f t="shared" si="6"/>
        <v>33.400000000000006</v>
      </c>
      <c r="K50" s="12">
        <f t="shared" si="6"/>
        <v>1.58</v>
      </c>
      <c r="L50" s="12">
        <f t="shared" si="6"/>
        <v>3.97</v>
      </c>
      <c r="M50" s="12">
        <f t="shared" si="6"/>
        <v>189.32</v>
      </c>
      <c r="N50" s="12">
        <f t="shared" si="6"/>
        <v>437.98</v>
      </c>
      <c r="O50" s="12">
        <f t="shared" si="6"/>
        <v>205.97</v>
      </c>
      <c r="P50" s="12">
        <f t="shared" si="6"/>
        <v>9.57</v>
      </c>
    </row>
    <row r="51" spans="1:16" ht="30.75" thickBot="1" x14ac:dyDescent="0.3">
      <c r="A51" s="42"/>
      <c r="B51" s="29"/>
      <c r="C51" s="3" t="s">
        <v>64</v>
      </c>
      <c r="D51" s="11">
        <v>100</v>
      </c>
      <c r="E51" s="13">
        <v>0.8</v>
      </c>
      <c r="F51" s="13">
        <v>0.1</v>
      </c>
      <c r="G51" s="13">
        <v>2.8</v>
      </c>
      <c r="H51" s="13">
        <v>15</v>
      </c>
      <c r="I51" s="13">
        <v>0</v>
      </c>
      <c r="J51" s="13">
        <v>10.5</v>
      </c>
      <c r="K51" s="13">
        <v>0</v>
      </c>
      <c r="L51" s="13">
        <v>0</v>
      </c>
      <c r="M51" s="13">
        <v>8.4</v>
      </c>
      <c r="N51" s="13">
        <v>0</v>
      </c>
      <c r="O51" s="13">
        <v>12</v>
      </c>
      <c r="P51" s="13">
        <v>0.54</v>
      </c>
    </row>
    <row r="52" spans="1:16" ht="15.75" thickBot="1" x14ac:dyDescent="0.3">
      <c r="A52" s="43"/>
      <c r="B52" s="30"/>
      <c r="C52" s="4" t="s">
        <v>33</v>
      </c>
      <c r="D52" s="12">
        <f>D50-D43+D51</f>
        <v>990</v>
      </c>
      <c r="E52" s="12">
        <f t="shared" ref="E52:P52" si="7">E50-E43+E51</f>
        <v>27.16</v>
      </c>
      <c r="F52" s="12">
        <f t="shared" si="7"/>
        <v>13.160000000000002</v>
      </c>
      <c r="G52" s="12">
        <f t="shared" si="7"/>
        <v>140.9</v>
      </c>
      <c r="H52" s="12">
        <f t="shared" si="7"/>
        <v>803.90000000000009</v>
      </c>
      <c r="I52" s="12">
        <f t="shared" si="7"/>
        <v>0.52000000000000013</v>
      </c>
      <c r="J52" s="12">
        <f t="shared" si="7"/>
        <v>34.600000000000009</v>
      </c>
      <c r="K52" s="12">
        <f t="shared" si="7"/>
        <v>1.58</v>
      </c>
      <c r="L52" s="12">
        <f t="shared" si="7"/>
        <v>3.97</v>
      </c>
      <c r="M52" s="12">
        <f t="shared" si="7"/>
        <v>179.06</v>
      </c>
      <c r="N52" s="12">
        <f t="shared" si="7"/>
        <v>432.20000000000005</v>
      </c>
      <c r="O52" s="12">
        <f t="shared" si="7"/>
        <v>198.44</v>
      </c>
      <c r="P52" s="12">
        <f t="shared" si="7"/>
        <v>9.4499999999999993</v>
      </c>
    </row>
    <row r="53" spans="1:16" ht="15.75" thickBot="1" x14ac:dyDescent="0.3">
      <c r="A53" s="31" t="s">
        <v>38</v>
      </c>
      <c r="B53" s="28" t="s">
        <v>19</v>
      </c>
      <c r="C53" s="3" t="s">
        <v>39</v>
      </c>
      <c r="D53" s="11">
        <v>100</v>
      </c>
      <c r="E53" s="11">
        <v>1.8</v>
      </c>
      <c r="F53" s="11">
        <v>0.3</v>
      </c>
      <c r="G53" s="11">
        <v>6.3</v>
      </c>
      <c r="H53" s="11">
        <v>33</v>
      </c>
      <c r="I53" s="11">
        <v>0</v>
      </c>
      <c r="J53" s="11">
        <v>5.7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</row>
    <row r="54" spans="1:16" ht="15.75" thickBot="1" x14ac:dyDescent="0.3">
      <c r="A54" s="32"/>
      <c r="B54" s="29"/>
      <c r="C54" s="3" t="s">
        <v>65</v>
      </c>
      <c r="D54" s="11">
        <v>75</v>
      </c>
      <c r="E54" s="11">
        <v>9.5</v>
      </c>
      <c r="F54" s="11">
        <v>12.64</v>
      </c>
      <c r="G54" s="11">
        <v>9.73</v>
      </c>
      <c r="H54" s="11">
        <v>191</v>
      </c>
      <c r="I54" s="11">
        <v>7.0000000000000007E-2</v>
      </c>
      <c r="J54" s="11">
        <v>0.51</v>
      </c>
      <c r="K54" s="11">
        <v>81.400000000000006</v>
      </c>
      <c r="L54" s="11">
        <v>2.2999999999999998</v>
      </c>
      <c r="M54" s="11">
        <v>78.2</v>
      </c>
      <c r="N54" s="11">
        <v>78.52</v>
      </c>
      <c r="O54" s="11">
        <v>16.16</v>
      </c>
      <c r="P54" s="11">
        <v>28.97</v>
      </c>
    </row>
    <row r="55" spans="1:16" ht="15.75" thickBot="1" x14ac:dyDescent="0.3">
      <c r="A55" s="32"/>
      <c r="B55" s="29"/>
      <c r="C55" s="3" t="s">
        <v>40</v>
      </c>
      <c r="D55" s="11">
        <v>200</v>
      </c>
      <c r="E55" s="11">
        <v>3.3</v>
      </c>
      <c r="F55" s="11">
        <v>7.6</v>
      </c>
      <c r="G55" s="11">
        <v>27.6</v>
      </c>
      <c r="H55" s="11">
        <v>203.4</v>
      </c>
      <c r="I55" s="11">
        <v>0.03</v>
      </c>
      <c r="J55" s="11">
        <v>1.01</v>
      </c>
      <c r="K55" s="11">
        <v>0.18</v>
      </c>
      <c r="L55" s="11">
        <v>0.44</v>
      </c>
      <c r="M55" s="11">
        <v>113.59</v>
      </c>
      <c r="N55" s="11">
        <v>73.319999999999993</v>
      </c>
      <c r="O55" s="11">
        <v>11.1</v>
      </c>
      <c r="P55" s="11">
        <v>0.25</v>
      </c>
    </row>
    <row r="56" spans="1:16" ht="15.75" thickBot="1" x14ac:dyDescent="0.3">
      <c r="A56" s="32"/>
      <c r="B56" s="29"/>
      <c r="C56" s="3" t="s">
        <v>25</v>
      </c>
      <c r="D56" s="11">
        <v>40</v>
      </c>
      <c r="E56" s="11">
        <v>4.3</v>
      </c>
      <c r="F56" s="11">
        <v>1.8</v>
      </c>
      <c r="G56" s="11">
        <v>17.399999999999999</v>
      </c>
      <c r="H56" s="11">
        <v>109.6</v>
      </c>
      <c r="I56" s="11">
        <v>0.04</v>
      </c>
      <c r="J56" s="11">
        <v>0</v>
      </c>
      <c r="K56" s="11">
        <v>0</v>
      </c>
      <c r="L56" s="11">
        <v>0.52</v>
      </c>
      <c r="M56" s="11">
        <v>9.1999999999999993</v>
      </c>
      <c r="N56" s="11">
        <v>34.799999999999997</v>
      </c>
      <c r="O56" s="11">
        <v>13.2</v>
      </c>
      <c r="P56" s="11">
        <v>0.44</v>
      </c>
    </row>
    <row r="57" spans="1:16" ht="15.75" thickBot="1" x14ac:dyDescent="0.3">
      <c r="A57" s="32"/>
      <c r="B57" s="29"/>
      <c r="C57" s="10" t="s">
        <v>68</v>
      </c>
      <c r="D57" s="22">
        <v>150</v>
      </c>
      <c r="E57" s="22">
        <v>2.2599999999999998</v>
      </c>
      <c r="F57" s="22">
        <v>0.76</v>
      </c>
      <c r="G57" s="22">
        <v>31.5</v>
      </c>
      <c r="H57" s="22">
        <v>144</v>
      </c>
      <c r="I57" s="22">
        <v>0</v>
      </c>
      <c r="J57" s="22">
        <v>15</v>
      </c>
      <c r="K57" s="22">
        <v>0</v>
      </c>
      <c r="L57" s="22">
        <v>0</v>
      </c>
      <c r="M57" s="22">
        <v>12</v>
      </c>
      <c r="N57" s="22">
        <v>0</v>
      </c>
      <c r="O57" s="22">
        <v>63</v>
      </c>
      <c r="P57" s="22">
        <v>0.9</v>
      </c>
    </row>
    <row r="58" spans="1:16" ht="15.75" thickBot="1" x14ac:dyDescent="0.3">
      <c r="A58" s="32"/>
      <c r="B58" s="29"/>
      <c r="C58" s="10" t="s">
        <v>32</v>
      </c>
      <c r="D58" s="23">
        <v>200</v>
      </c>
      <c r="E58" s="23">
        <v>1</v>
      </c>
      <c r="F58" s="23">
        <v>0.2</v>
      </c>
      <c r="G58" s="23">
        <v>20.2</v>
      </c>
      <c r="H58" s="23">
        <v>92</v>
      </c>
      <c r="I58" s="23">
        <v>0.02</v>
      </c>
      <c r="J58" s="23">
        <v>4</v>
      </c>
      <c r="K58" s="23">
        <v>0</v>
      </c>
      <c r="L58" s="23">
        <v>0.2</v>
      </c>
      <c r="M58" s="23">
        <v>14</v>
      </c>
      <c r="N58" s="23">
        <v>14</v>
      </c>
      <c r="O58" s="23">
        <v>8</v>
      </c>
      <c r="P58" s="23">
        <v>2.8</v>
      </c>
    </row>
    <row r="59" spans="1:16" ht="15.75" thickBot="1" x14ac:dyDescent="0.3">
      <c r="A59" s="32"/>
      <c r="B59" s="29"/>
      <c r="C59" s="3" t="s">
        <v>20</v>
      </c>
      <c r="D59" s="11">
        <v>200</v>
      </c>
      <c r="E59" s="11">
        <v>0.4</v>
      </c>
      <c r="F59" s="11">
        <v>0.1</v>
      </c>
      <c r="G59" s="11">
        <v>21.6</v>
      </c>
      <c r="H59" s="11">
        <v>83.4</v>
      </c>
      <c r="I59" s="11">
        <v>0</v>
      </c>
      <c r="J59" s="11">
        <v>0.03</v>
      </c>
      <c r="K59" s="11">
        <v>0</v>
      </c>
      <c r="L59" s="11">
        <v>0</v>
      </c>
      <c r="M59" s="11">
        <v>11.1</v>
      </c>
      <c r="N59" s="11">
        <v>2.8</v>
      </c>
      <c r="O59" s="11">
        <v>1.4</v>
      </c>
      <c r="P59" s="11">
        <v>0.28000000000000003</v>
      </c>
    </row>
    <row r="60" spans="1:16" ht="15.75" thickBot="1" x14ac:dyDescent="0.3">
      <c r="A60" s="33"/>
      <c r="B60" s="30"/>
      <c r="C60" s="4" t="s">
        <v>21</v>
      </c>
      <c r="D60" s="12">
        <v>615</v>
      </c>
      <c r="E60" s="11">
        <f>E53+E54+E55+E56+E59</f>
        <v>19.3</v>
      </c>
      <c r="F60" s="11">
        <f t="shared" ref="F60:P60" si="8">F53+F54+F55+F56+F59</f>
        <v>22.44</v>
      </c>
      <c r="G60" s="11">
        <f t="shared" si="8"/>
        <v>82.63</v>
      </c>
      <c r="H60" s="11">
        <f t="shared" si="8"/>
        <v>620.4</v>
      </c>
      <c r="I60" s="11">
        <f t="shared" si="8"/>
        <v>0.14000000000000001</v>
      </c>
      <c r="J60" s="11">
        <f t="shared" si="8"/>
        <v>7.25</v>
      </c>
      <c r="K60" s="11">
        <f t="shared" si="8"/>
        <v>81.580000000000013</v>
      </c>
      <c r="L60" s="11">
        <f t="shared" si="8"/>
        <v>3.26</v>
      </c>
      <c r="M60" s="11">
        <f t="shared" si="8"/>
        <v>212.09</v>
      </c>
      <c r="N60" s="11">
        <f t="shared" si="8"/>
        <v>189.44</v>
      </c>
      <c r="O60" s="11">
        <f t="shared" si="8"/>
        <v>41.859999999999992</v>
      </c>
      <c r="P60" s="11">
        <f t="shared" si="8"/>
        <v>29.94</v>
      </c>
    </row>
    <row r="61" spans="1:16" ht="15.75" thickBot="1" x14ac:dyDescent="0.3">
      <c r="A61" s="32" t="s">
        <v>41</v>
      </c>
      <c r="B61" s="9"/>
      <c r="C61" s="3" t="s">
        <v>63</v>
      </c>
      <c r="D61" s="11">
        <v>100</v>
      </c>
      <c r="E61" s="13">
        <v>1.08</v>
      </c>
      <c r="F61" s="13">
        <v>0.18</v>
      </c>
      <c r="G61" s="13">
        <v>8.6199999999999992</v>
      </c>
      <c r="H61" s="13">
        <v>40.4</v>
      </c>
      <c r="I61" s="13">
        <v>0.05</v>
      </c>
      <c r="J61" s="13">
        <v>6.25</v>
      </c>
      <c r="K61" s="13">
        <v>0</v>
      </c>
      <c r="L61" s="13">
        <v>0</v>
      </c>
      <c r="M61" s="13">
        <v>24.28</v>
      </c>
      <c r="N61" s="13">
        <v>44</v>
      </c>
      <c r="O61" s="13">
        <v>30.75</v>
      </c>
      <c r="P61" s="13">
        <v>1.08</v>
      </c>
    </row>
    <row r="62" spans="1:16" ht="15.75" thickBot="1" x14ac:dyDescent="0.3">
      <c r="A62" s="32"/>
      <c r="B62" s="29" t="s">
        <v>19</v>
      </c>
      <c r="C62" s="3" t="s">
        <v>42</v>
      </c>
      <c r="D62" s="11">
        <v>100</v>
      </c>
      <c r="E62" s="11">
        <v>15.1</v>
      </c>
      <c r="F62" s="11">
        <v>5.9</v>
      </c>
      <c r="G62" s="11">
        <v>2</v>
      </c>
      <c r="H62" s="11">
        <v>121.9</v>
      </c>
      <c r="I62" s="11">
        <v>0.21</v>
      </c>
      <c r="J62" s="11">
        <v>1.54</v>
      </c>
      <c r="K62" s="11">
        <v>0</v>
      </c>
      <c r="L62" s="11">
        <v>0</v>
      </c>
      <c r="M62" s="11">
        <v>29.4</v>
      </c>
      <c r="N62" s="11">
        <v>235</v>
      </c>
      <c r="O62" s="11">
        <v>31.39</v>
      </c>
      <c r="P62" s="11">
        <v>2.8</v>
      </c>
    </row>
    <row r="63" spans="1:16" ht="15.75" thickBot="1" x14ac:dyDescent="0.3">
      <c r="A63" s="32"/>
      <c r="B63" s="29"/>
      <c r="C63" s="3" t="s">
        <v>24</v>
      </c>
      <c r="D63" s="11">
        <v>200</v>
      </c>
      <c r="E63" s="11">
        <v>8.77</v>
      </c>
      <c r="F63" s="11">
        <v>9.35</v>
      </c>
      <c r="G63" s="11">
        <v>57.93</v>
      </c>
      <c r="H63" s="11">
        <v>336.51</v>
      </c>
      <c r="I63" s="11">
        <v>0.16</v>
      </c>
      <c r="J63" s="11">
        <v>0</v>
      </c>
      <c r="K63" s="11">
        <v>0</v>
      </c>
      <c r="L63" s="11">
        <v>5.31</v>
      </c>
      <c r="M63" s="11">
        <v>1.55</v>
      </c>
      <c r="N63" s="11">
        <v>73.37</v>
      </c>
      <c r="O63" s="11">
        <v>13.7</v>
      </c>
      <c r="P63" s="11">
        <v>1.55</v>
      </c>
    </row>
    <row r="64" spans="1:16" ht="15.75" thickBot="1" x14ac:dyDescent="0.3">
      <c r="A64" s="32"/>
      <c r="B64" s="29"/>
      <c r="C64" s="3" t="s">
        <v>25</v>
      </c>
      <c r="D64" s="11">
        <v>40</v>
      </c>
      <c r="E64" s="11">
        <v>4.3</v>
      </c>
      <c r="F64" s="11">
        <v>1.8</v>
      </c>
      <c r="G64" s="11">
        <v>17.399999999999999</v>
      </c>
      <c r="H64" s="11">
        <v>109.6</v>
      </c>
      <c r="I64" s="11">
        <v>0.04</v>
      </c>
      <c r="J64" s="11">
        <v>0</v>
      </c>
      <c r="K64" s="11">
        <v>0</v>
      </c>
      <c r="L64" s="11">
        <v>0.52</v>
      </c>
      <c r="M64" s="11">
        <v>9.1999999999999993</v>
      </c>
      <c r="N64" s="11">
        <v>34.799999999999997</v>
      </c>
      <c r="O64" s="11">
        <v>13.2</v>
      </c>
      <c r="P64" s="11">
        <v>0.44</v>
      </c>
    </row>
    <row r="65" spans="1:16" ht="15.75" thickBot="1" x14ac:dyDescent="0.3">
      <c r="A65" s="32"/>
      <c r="B65" s="29"/>
      <c r="C65" s="10" t="s">
        <v>68</v>
      </c>
      <c r="D65" s="22">
        <v>150</v>
      </c>
      <c r="E65" s="22">
        <v>2.2599999999999998</v>
      </c>
      <c r="F65" s="22">
        <v>0.76</v>
      </c>
      <c r="G65" s="22">
        <v>31.5</v>
      </c>
      <c r="H65" s="22">
        <v>144</v>
      </c>
      <c r="I65" s="22">
        <v>0</v>
      </c>
      <c r="J65" s="22">
        <v>15</v>
      </c>
      <c r="K65" s="22">
        <v>0</v>
      </c>
      <c r="L65" s="22">
        <v>0</v>
      </c>
      <c r="M65" s="22">
        <v>12</v>
      </c>
      <c r="N65" s="22">
        <v>0</v>
      </c>
      <c r="O65" s="22">
        <v>63</v>
      </c>
      <c r="P65" s="22">
        <v>0.9</v>
      </c>
    </row>
    <row r="66" spans="1:16" ht="15.75" thickBot="1" x14ac:dyDescent="0.3">
      <c r="A66" s="32"/>
      <c r="B66" s="29"/>
      <c r="C66" s="10" t="s">
        <v>32</v>
      </c>
      <c r="D66" s="23">
        <v>200</v>
      </c>
      <c r="E66" s="23">
        <v>1</v>
      </c>
      <c r="F66" s="23">
        <v>0.2</v>
      </c>
      <c r="G66" s="23">
        <v>20.2</v>
      </c>
      <c r="H66" s="23">
        <v>92</v>
      </c>
      <c r="I66" s="23">
        <v>0.02</v>
      </c>
      <c r="J66" s="23">
        <v>4</v>
      </c>
      <c r="K66" s="23">
        <v>0</v>
      </c>
      <c r="L66" s="23">
        <v>0.2</v>
      </c>
      <c r="M66" s="23">
        <v>14</v>
      </c>
      <c r="N66" s="23">
        <v>14</v>
      </c>
      <c r="O66" s="23">
        <v>8</v>
      </c>
      <c r="P66" s="23">
        <v>2.8</v>
      </c>
    </row>
    <row r="67" spans="1:16" ht="15.75" thickBot="1" x14ac:dyDescent="0.3">
      <c r="A67" s="32"/>
      <c r="B67" s="29"/>
      <c r="C67" s="3" t="s">
        <v>43</v>
      </c>
      <c r="D67" s="11">
        <v>200</v>
      </c>
      <c r="E67" s="11">
        <v>0.2</v>
      </c>
      <c r="F67" s="11">
        <v>0</v>
      </c>
      <c r="G67" s="11">
        <v>35.799999999999997</v>
      </c>
      <c r="H67" s="11">
        <v>142</v>
      </c>
      <c r="I67" s="11">
        <v>0</v>
      </c>
      <c r="J67" s="11">
        <v>0.9</v>
      </c>
      <c r="K67" s="11">
        <v>0</v>
      </c>
      <c r="L67" s="11">
        <v>0.2</v>
      </c>
      <c r="M67" s="11">
        <v>14.18</v>
      </c>
      <c r="N67" s="11">
        <v>4.4000000000000004</v>
      </c>
      <c r="O67" s="11">
        <v>5.14</v>
      </c>
      <c r="P67" s="11">
        <v>0.95</v>
      </c>
    </row>
    <row r="68" spans="1:16" ht="15.75" thickBot="1" x14ac:dyDescent="0.3">
      <c r="A68" s="32"/>
      <c r="B68" s="30"/>
      <c r="C68" s="4" t="s">
        <v>21</v>
      </c>
      <c r="D68" s="12">
        <f>D61+D62+D63+D64+D65+D66+D67</f>
        <v>990</v>
      </c>
      <c r="E68" s="12">
        <f t="shared" ref="E68:P68" si="9">E61+E62+E63+E64+E65+E66+E67</f>
        <v>32.71</v>
      </c>
      <c r="F68" s="12">
        <f t="shared" si="9"/>
        <v>18.190000000000001</v>
      </c>
      <c r="G68" s="12">
        <f t="shared" si="9"/>
        <v>173.45</v>
      </c>
      <c r="H68" s="12">
        <f t="shared" si="9"/>
        <v>986.41</v>
      </c>
      <c r="I68" s="12">
        <f t="shared" si="9"/>
        <v>0.48000000000000004</v>
      </c>
      <c r="J68" s="12">
        <f t="shared" si="9"/>
        <v>27.689999999999998</v>
      </c>
      <c r="K68" s="12">
        <f t="shared" si="9"/>
        <v>0</v>
      </c>
      <c r="L68" s="12">
        <f t="shared" si="9"/>
        <v>6.23</v>
      </c>
      <c r="M68" s="12">
        <f t="shared" si="9"/>
        <v>104.60999999999999</v>
      </c>
      <c r="N68" s="12">
        <f t="shared" si="9"/>
        <v>405.57</v>
      </c>
      <c r="O68" s="12">
        <f t="shared" si="9"/>
        <v>165.18</v>
      </c>
      <c r="P68" s="12">
        <f t="shared" si="9"/>
        <v>10.52</v>
      </c>
    </row>
    <row r="69" spans="1:16" ht="15.75" thickBot="1" x14ac:dyDescent="0.3">
      <c r="A69" s="31" t="s">
        <v>44</v>
      </c>
      <c r="B69" s="9"/>
      <c r="C69" s="3" t="s">
        <v>62</v>
      </c>
      <c r="D69" s="11">
        <v>100</v>
      </c>
      <c r="E69" s="11">
        <v>1.07</v>
      </c>
      <c r="F69" s="11">
        <v>4.7</v>
      </c>
      <c r="G69" s="11">
        <v>10.6</v>
      </c>
      <c r="H69" s="11">
        <v>86.41</v>
      </c>
      <c r="I69" s="11">
        <v>0.02</v>
      </c>
      <c r="J69" s="11">
        <v>9.16</v>
      </c>
      <c r="K69" s="11">
        <v>0.01</v>
      </c>
      <c r="L69" s="11">
        <v>2.13</v>
      </c>
      <c r="M69" s="11">
        <v>33.86</v>
      </c>
      <c r="N69" s="11">
        <v>30.78</v>
      </c>
      <c r="O69" s="11">
        <v>16.7</v>
      </c>
      <c r="P69" s="11">
        <v>1.55</v>
      </c>
    </row>
    <row r="70" spans="1:16" ht="15.75" thickBot="1" x14ac:dyDescent="0.3">
      <c r="A70" s="32"/>
      <c r="B70" s="27" t="s">
        <v>19</v>
      </c>
      <c r="C70" s="3" t="s">
        <v>45</v>
      </c>
      <c r="D70" s="11">
        <v>200</v>
      </c>
      <c r="E70" s="11">
        <v>26.2</v>
      </c>
      <c r="F70" s="11">
        <v>6.2</v>
      </c>
      <c r="G70" s="11">
        <v>16.600000000000001</v>
      </c>
      <c r="H70" s="11">
        <v>227</v>
      </c>
      <c r="I70" s="11">
        <v>7.0000000000000007E-2</v>
      </c>
      <c r="J70" s="11">
        <v>4.04</v>
      </c>
      <c r="K70" s="11">
        <v>0.01</v>
      </c>
      <c r="L70" s="11">
        <v>0.26</v>
      </c>
      <c r="M70" s="11">
        <v>12.53</v>
      </c>
      <c r="N70" s="11">
        <v>72.19</v>
      </c>
      <c r="O70" s="11">
        <v>21.12</v>
      </c>
      <c r="P70" s="11">
        <v>1.1200000000000001</v>
      </c>
    </row>
    <row r="71" spans="1:16" ht="15.75" thickBot="1" x14ac:dyDescent="0.3">
      <c r="A71" s="32"/>
      <c r="B71" s="27"/>
      <c r="C71" s="3" t="s">
        <v>25</v>
      </c>
      <c r="D71" s="11">
        <v>40</v>
      </c>
      <c r="E71" s="11">
        <v>4.3</v>
      </c>
      <c r="F71" s="11">
        <v>1.8</v>
      </c>
      <c r="G71" s="11">
        <v>17.399999999999999</v>
      </c>
      <c r="H71" s="11">
        <v>109.6</v>
      </c>
      <c r="I71" s="11">
        <v>0.04</v>
      </c>
      <c r="J71" s="11">
        <v>0</v>
      </c>
      <c r="K71" s="11">
        <v>0</v>
      </c>
      <c r="L71" s="11">
        <v>0.52</v>
      </c>
      <c r="M71" s="11">
        <v>9.1999999999999993</v>
      </c>
      <c r="N71" s="11">
        <v>34.799999999999997</v>
      </c>
      <c r="O71" s="11">
        <v>13.2</v>
      </c>
      <c r="P71" s="11">
        <v>0.44</v>
      </c>
    </row>
    <row r="72" spans="1:16" ht="15.75" thickBot="1" x14ac:dyDescent="0.3">
      <c r="A72" s="32"/>
      <c r="B72" s="27"/>
      <c r="C72" s="10" t="s">
        <v>68</v>
      </c>
      <c r="D72" s="22">
        <v>150</v>
      </c>
      <c r="E72" s="22">
        <v>2.2599999999999998</v>
      </c>
      <c r="F72" s="22">
        <v>0.76</v>
      </c>
      <c r="G72" s="22">
        <v>31.5</v>
      </c>
      <c r="H72" s="22">
        <v>144</v>
      </c>
      <c r="I72" s="22">
        <v>0</v>
      </c>
      <c r="J72" s="22">
        <v>15</v>
      </c>
      <c r="K72" s="22">
        <v>0</v>
      </c>
      <c r="L72" s="22">
        <v>0</v>
      </c>
      <c r="M72" s="22">
        <v>12</v>
      </c>
      <c r="N72" s="22">
        <v>0</v>
      </c>
      <c r="O72" s="22">
        <v>63</v>
      </c>
      <c r="P72" s="22">
        <v>0.9</v>
      </c>
    </row>
    <row r="73" spans="1:16" ht="15.75" thickBot="1" x14ac:dyDescent="0.3">
      <c r="A73" s="32"/>
      <c r="B73" s="27"/>
      <c r="C73" s="10" t="s">
        <v>32</v>
      </c>
      <c r="D73" s="23">
        <v>400</v>
      </c>
      <c r="E73" s="23">
        <v>2</v>
      </c>
      <c r="F73" s="23">
        <v>0.4</v>
      </c>
      <c r="G73" s="23">
        <v>40.4</v>
      </c>
      <c r="H73" s="23">
        <v>184</v>
      </c>
      <c r="I73" s="23">
        <v>0.04</v>
      </c>
      <c r="J73" s="23">
        <v>8</v>
      </c>
      <c r="K73" s="23">
        <v>0</v>
      </c>
      <c r="L73" s="23">
        <v>0.4</v>
      </c>
      <c r="M73" s="23">
        <v>28</v>
      </c>
      <c r="N73" s="23">
        <v>28</v>
      </c>
      <c r="O73" s="23">
        <v>16</v>
      </c>
      <c r="P73" s="23">
        <v>5.6</v>
      </c>
    </row>
    <row r="74" spans="1:16" ht="15.75" thickBot="1" x14ac:dyDescent="0.3">
      <c r="A74" s="33"/>
      <c r="B74" s="27"/>
      <c r="C74" s="4" t="s">
        <v>21</v>
      </c>
      <c r="D74" s="12">
        <f>D69+D70+D71+D72+D73</f>
        <v>890</v>
      </c>
      <c r="E74" s="12">
        <f t="shared" ref="E74:P74" si="10">E69+E70+E71+E72+E73</f>
        <v>35.83</v>
      </c>
      <c r="F74" s="12">
        <f t="shared" si="10"/>
        <v>13.860000000000001</v>
      </c>
      <c r="G74" s="12">
        <f t="shared" si="10"/>
        <v>116.5</v>
      </c>
      <c r="H74" s="12">
        <f t="shared" si="10"/>
        <v>751.01</v>
      </c>
      <c r="I74" s="12">
        <f t="shared" si="10"/>
        <v>0.17</v>
      </c>
      <c r="J74" s="12">
        <f t="shared" si="10"/>
        <v>36.200000000000003</v>
      </c>
      <c r="K74" s="12">
        <f t="shared" si="10"/>
        <v>0.02</v>
      </c>
      <c r="L74" s="12">
        <f t="shared" si="10"/>
        <v>3.3099999999999996</v>
      </c>
      <c r="M74" s="12">
        <f t="shared" si="10"/>
        <v>95.59</v>
      </c>
      <c r="N74" s="12">
        <f t="shared" si="10"/>
        <v>165.76999999999998</v>
      </c>
      <c r="O74" s="12">
        <f t="shared" si="10"/>
        <v>130.01999999999998</v>
      </c>
      <c r="P74" s="12">
        <f t="shared" si="10"/>
        <v>9.61</v>
      </c>
    </row>
    <row r="75" spans="1:16" ht="30.75" thickBot="1" x14ac:dyDescent="0.3">
      <c r="A75" s="32" t="s">
        <v>46</v>
      </c>
      <c r="B75" s="28" t="s">
        <v>19</v>
      </c>
      <c r="C75" s="3" t="s">
        <v>30</v>
      </c>
      <c r="D75" s="11">
        <v>100</v>
      </c>
      <c r="E75" s="13">
        <v>0.8</v>
      </c>
      <c r="F75" s="13">
        <v>0.1</v>
      </c>
      <c r="G75" s="13">
        <v>2.8</v>
      </c>
      <c r="H75" s="13">
        <v>15</v>
      </c>
      <c r="I75" s="13">
        <v>0</v>
      </c>
      <c r="J75" s="13">
        <v>10.5</v>
      </c>
      <c r="K75" s="13">
        <v>0</v>
      </c>
      <c r="L75" s="13">
        <v>0</v>
      </c>
      <c r="M75" s="13">
        <v>8.4</v>
      </c>
      <c r="N75" s="13">
        <v>0</v>
      </c>
      <c r="O75" s="13">
        <v>12</v>
      </c>
      <c r="P75" s="13">
        <v>0.54</v>
      </c>
    </row>
    <row r="76" spans="1:16" ht="15.75" thickBot="1" x14ac:dyDescent="0.3">
      <c r="A76" s="32"/>
      <c r="B76" s="29"/>
      <c r="C76" s="3" t="s">
        <v>47</v>
      </c>
      <c r="D76" s="11">
        <v>100</v>
      </c>
      <c r="E76" s="11">
        <v>8.1999999999999993</v>
      </c>
      <c r="F76" s="11">
        <v>16.399999999999999</v>
      </c>
      <c r="G76" s="11">
        <v>1.9</v>
      </c>
      <c r="H76" s="11">
        <v>190.9</v>
      </c>
      <c r="I76" s="11">
        <v>0</v>
      </c>
      <c r="J76" s="11">
        <v>0.81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</row>
    <row r="77" spans="1:16" ht="15.75" thickBot="1" x14ac:dyDescent="0.3">
      <c r="A77" s="32"/>
      <c r="B77" s="29"/>
      <c r="C77" s="3" t="s">
        <v>48</v>
      </c>
      <c r="D77" s="11">
        <v>200</v>
      </c>
      <c r="E77" s="11">
        <v>1.7</v>
      </c>
      <c r="F77" s="11">
        <v>2.7</v>
      </c>
      <c r="G77" s="11">
        <v>5.9</v>
      </c>
      <c r="H77" s="11">
        <v>54.8</v>
      </c>
      <c r="I77" s="11">
        <v>0.03</v>
      </c>
      <c r="J77" s="11">
        <v>40.32</v>
      </c>
      <c r="K77" s="11">
        <v>0.17</v>
      </c>
      <c r="L77" s="11">
        <v>0.15</v>
      </c>
      <c r="M77" s="11">
        <v>46.63</v>
      </c>
      <c r="N77" s="11">
        <v>31.15</v>
      </c>
      <c r="O77" s="11">
        <v>15.35</v>
      </c>
      <c r="P77" s="11">
        <v>0.59</v>
      </c>
    </row>
    <row r="78" spans="1:16" ht="15.75" thickBot="1" x14ac:dyDescent="0.3">
      <c r="A78" s="32"/>
      <c r="B78" s="29"/>
      <c r="C78" s="3" t="s">
        <v>25</v>
      </c>
      <c r="D78" s="11">
        <v>40</v>
      </c>
      <c r="E78" s="11">
        <v>4.3</v>
      </c>
      <c r="F78" s="11">
        <v>1.8</v>
      </c>
      <c r="G78" s="11">
        <v>17.399999999999999</v>
      </c>
      <c r="H78" s="11">
        <v>109.6</v>
      </c>
      <c r="I78" s="11">
        <v>0.04</v>
      </c>
      <c r="J78" s="11">
        <v>0</v>
      </c>
      <c r="K78" s="11">
        <v>0</v>
      </c>
      <c r="L78" s="11">
        <v>0.52</v>
      </c>
      <c r="M78" s="11">
        <v>9.1999999999999993</v>
      </c>
      <c r="N78" s="11">
        <v>34.799999999999997</v>
      </c>
      <c r="O78" s="11">
        <v>13.2</v>
      </c>
      <c r="P78" s="11">
        <v>0.44</v>
      </c>
    </row>
    <row r="79" spans="1:16" ht="15.75" thickBot="1" x14ac:dyDescent="0.3">
      <c r="A79" s="32"/>
      <c r="B79" s="29"/>
      <c r="C79" s="10" t="s">
        <v>68</v>
      </c>
      <c r="D79" s="22">
        <v>150</v>
      </c>
      <c r="E79" s="22">
        <v>2.2599999999999998</v>
      </c>
      <c r="F79" s="22">
        <v>0.76</v>
      </c>
      <c r="G79" s="22">
        <v>31.5</v>
      </c>
      <c r="H79" s="22">
        <v>144</v>
      </c>
      <c r="I79" s="22">
        <v>0</v>
      </c>
      <c r="J79" s="22">
        <v>15</v>
      </c>
      <c r="K79" s="22">
        <v>0</v>
      </c>
      <c r="L79" s="22">
        <v>0</v>
      </c>
      <c r="M79" s="22">
        <v>12</v>
      </c>
      <c r="N79" s="22">
        <v>0</v>
      </c>
      <c r="O79" s="22">
        <v>63</v>
      </c>
      <c r="P79" s="22">
        <v>0.9</v>
      </c>
    </row>
    <row r="80" spans="1:16" ht="15.75" thickBot="1" x14ac:dyDescent="0.3">
      <c r="A80" s="32"/>
      <c r="B80" s="29"/>
      <c r="C80" s="10" t="s">
        <v>32</v>
      </c>
      <c r="D80" s="23">
        <v>200</v>
      </c>
      <c r="E80" s="23">
        <v>1</v>
      </c>
      <c r="F80" s="23">
        <v>0.2</v>
      </c>
      <c r="G80" s="23">
        <v>20.2</v>
      </c>
      <c r="H80" s="23">
        <v>92</v>
      </c>
      <c r="I80" s="23">
        <v>0.02</v>
      </c>
      <c r="J80" s="23">
        <v>4</v>
      </c>
      <c r="K80" s="23">
        <v>0</v>
      </c>
      <c r="L80" s="23">
        <v>0.2</v>
      </c>
      <c r="M80" s="23">
        <v>14</v>
      </c>
      <c r="N80" s="23">
        <v>14</v>
      </c>
      <c r="O80" s="23">
        <v>8</v>
      </c>
      <c r="P80" s="23">
        <v>2.8</v>
      </c>
    </row>
    <row r="81" spans="1:16" ht="15.75" thickBot="1" x14ac:dyDescent="0.3">
      <c r="A81" s="32"/>
      <c r="B81" s="29"/>
      <c r="C81" s="3" t="s">
        <v>20</v>
      </c>
      <c r="D81" s="11">
        <v>200</v>
      </c>
      <c r="E81" s="11">
        <v>0.4</v>
      </c>
      <c r="F81" s="11">
        <v>0.1</v>
      </c>
      <c r="G81" s="11">
        <v>21.6</v>
      </c>
      <c r="H81" s="11">
        <v>83.4</v>
      </c>
      <c r="I81" s="11">
        <v>0</v>
      </c>
      <c r="J81" s="11">
        <v>0.03</v>
      </c>
      <c r="K81" s="11">
        <v>0</v>
      </c>
      <c r="L81" s="11">
        <v>0</v>
      </c>
      <c r="M81" s="11">
        <v>11.1</v>
      </c>
      <c r="N81" s="11">
        <v>2.8</v>
      </c>
      <c r="O81" s="11">
        <v>1.4</v>
      </c>
      <c r="P81" s="11">
        <v>0.28000000000000003</v>
      </c>
    </row>
    <row r="82" spans="1:16" ht="15.75" thickBot="1" x14ac:dyDescent="0.3">
      <c r="A82" s="32"/>
      <c r="B82" s="29"/>
      <c r="C82" s="4" t="s">
        <v>21</v>
      </c>
      <c r="D82" s="12">
        <f>D75+D76+D77+D78+D79+D80+D81</f>
        <v>990</v>
      </c>
      <c r="E82" s="12">
        <f t="shared" ref="E82:P82" si="11">E75+E76+E77+E78+E79+E80+E81</f>
        <v>18.659999999999997</v>
      </c>
      <c r="F82" s="12">
        <f t="shared" si="11"/>
        <v>22.060000000000002</v>
      </c>
      <c r="G82" s="12">
        <f t="shared" si="11"/>
        <v>101.30000000000001</v>
      </c>
      <c r="H82" s="12">
        <f t="shared" si="11"/>
        <v>689.69999999999993</v>
      </c>
      <c r="I82" s="12">
        <f t="shared" si="11"/>
        <v>9.0000000000000011E-2</v>
      </c>
      <c r="J82" s="12">
        <f t="shared" si="11"/>
        <v>70.66</v>
      </c>
      <c r="K82" s="12">
        <f t="shared" si="11"/>
        <v>0.17</v>
      </c>
      <c r="L82" s="12">
        <f t="shared" si="11"/>
        <v>0.87000000000000011</v>
      </c>
      <c r="M82" s="12">
        <f t="shared" si="11"/>
        <v>101.33</v>
      </c>
      <c r="N82" s="12">
        <f t="shared" si="11"/>
        <v>82.749999999999986</v>
      </c>
      <c r="O82" s="12">
        <f t="shared" si="11"/>
        <v>112.95</v>
      </c>
      <c r="P82" s="12">
        <f t="shared" si="11"/>
        <v>5.55</v>
      </c>
    </row>
    <row r="83" spans="1:16" ht="15.75" thickBot="1" x14ac:dyDescent="0.3">
      <c r="A83" s="32"/>
      <c r="B83" s="29"/>
      <c r="C83" s="4" t="s">
        <v>33</v>
      </c>
      <c r="D83" s="12">
        <f>D82+D84-D75</f>
        <v>990</v>
      </c>
      <c r="E83" s="12">
        <f t="shared" ref="E83:P83" si="12">E82+E84-E75</f>
        <v>20.859999999999996</v>
      </c>
      <c r="F83" s="12">
        <f t="shared" si="12"/>
        <v>22.46</v>
      </c>
      <c r="G83" s="12">
        <f t="shared" si="12"/>
        <v>105.80000000000001</v>
      </c>
      <c r="H83" s="12">
        <f t="shared" si="12"/>
        <v>732.69999999999993</v>
      </c>
      <c r="I83" s="12">
        <f t="shared" si="12"/>
        <v>0.16000000000000003</v>
      </c>
      <c r="J83" s="12">
        <f t="shared" si="12"/>
        <v>60.509999999999991</v>
      </c>
      <c r="K83" s="12">
        <f t="shared" si="12"/>
        <v>0.17</v>
      </c>
      <c r="L83" s="12">
        <f t="shared" si="12"/>
        <v>0.87000000000000011</v>
      </c>
      <c r="M83" s="12">
        <f t="shared" si="12"/>
        <v>102.92999999999999</v>
      </c>
      <c r="N83" s="12">
        <f t="shared" si="12"/>
        <v>82.749999999999986</v>
      </c>
      <c r="O83" s="12">
        <f t="shared" si="12"/>
        <v>100.95</v>
      </c>
      <c r="P83" s="12">
        <f t="shared" si="12"/>
        <v>5.3599999999999994</v>
      </c>
    </row>
    <row r="84" spans="1:16" ht="27" customHeight="1" thickBot="1" x14ac:dyDescent="0.3">
      <c r="A84" s="33"/>
      <c r="B84" s="30"/>
      <c r="C84" s="4" t="s">
        <v>55</v>
      </c>
      <c r="D84" s="11">
        <v>100</v>
      </c>
      <c r="E84" s="13">
        <v>3</v>
      </c>
      <c r="F84" s="13">
        <v>0.5</v>
      </c>
      <c r="G84" s="13">
        <v>7.3</v>
      </c>
      <c r="H84" s="13">
        <v>58</v>
      </c>
      <c r="I84" s="13">
        <v>7.0000000000000007E-2</v>
      </c>
      <c r="J84" s="13">
        <v>0.35</v>
      </c>
      <c r="K84" s="13">
        <v>0</v>
      </c>
      <c r="L84" s="13">
        <v>0</v>
      </c>
      <c r="M84" s="13">
        <v>10</v>
      </c>
      <c r="N84" s="13">
        <v>0</v>
      </c>
      <c r="O84" s="13">
        <v>0</v>
      </c>
      <c r="P84" s="13">
        <v>0.35</v>
      </c>
    </row>
    <row r="85" spans="1:16" ht="15.75" thickBot="1" x14ac:dyDescent="0.3">
      <c r="A85" s="31" t="s">
        <v>49</v>
      </c>
      <c r="B85" s="9"/>
      <c r="C85" s="3" t="s">
        <v>60</v>
      </c>
      <c r="D85" s="11">
        <v>100</v>
      </c>
      <c r="E85" s="13">
        <v>2.6</v>
      </c>
      <c r="F85" s="13">
        <v>5</v>
      </c>
      <c r="G85" s="13">
        <v>3.13</v>
      </c>
      <c r="H85" s="13">
        <v>69.33</v>
      </c>
      <c r="I85" s="13">
        <v>0</v>
      </c>
      <c r="J85" s="13">
        <v>15.87</v>
      </c>
      <c r="K85" s="13">
        <v>0</v>
      </c>
      <c r="L85" s="13">
        <v>0</v>
      </c>
      <c r="M85" s="13">
        <v>46</v>
      </c>
      <c r="N85" s="13">
        <v>0</v>
      </c>
      <c r="O85" s="13">
        <v>15.33</v>
      </c>
      <c r="P85" s="13">
        <v>0.8</v>
      </c>
    </row>
    <row r="86" spans="1:16" ht="15.75" thickBot="1" x14ac:dyDescent="0.3">
      <c r="A86" s="32"/>
      <c r="B86" s="42" t="s">
        <v>22</v>
      </c>
      <c r="C86" s="3" t="s">
        <v>50</v>
      </c>
      <c r="D86" s="11">
        <v>200</v>
      </c>
      <c r="E86" s="11">
        <v>32.4</v>
      </c>
      <c r="F86" s="11">
        <v>27.6</v>
      </c>
      <c r="G86" s="11">
        <v>31.4</v>
      </c>
      <c r="H86" s="11">
        <v>496</v>
      </c>
      <c r="I86" s="11">
        <v>0.21</v>
      </c>
      <c r="J86" s="11">
        <v>8.9700000000000006</v>
      </c>
      <c r="K86" s="11">
        <v>24</v>
      </c>
      <c r="L86" s="11">
        <v>0</v>
      </c>
      <c r="M86" s="11">
        <v>31.1</v>
      </c>
      <c r="N86" s="11">
        <v>337</v>
      </c>
      <c r="O86" s="11">
        <v>65.7</v>
      </c>
      <c r="P86" s="11">
        <v>4.03</v>
      </c>
    </row>
    <row r="87" spans="1:16" ht="15.75" thickBot="1" x14ac:dyDescent="0.3">
      <c r="A87" s="32"/>
      <c r="B87" s="42"/>
      <c r="C87" s="3" t="s">
        <v>25</v>
      </c>
      <c r="D87" s="11">
        <v>40</v>
      </c>
      <c r="E87" s="11">
        <v>4.3</v>
      </c>
      <c r="F87" s="11">
        <v>1.8</v>
      </c>
      <c r="G87" s="11">
        <v>17.399999999999999</v>
      </c>
      <c r="H87" s="11">
        <v>109.6</v>
      </c>
      <c r="I87" s="11">
        <v>0.04</v>
      </c>
      <c r="J87" s="11">
        <v>0</v>
      </c>
      <c r="K87" s="11">
        <v>0</v>
      </c>
      <c r="L87" s="11">
        <v>0.52</v>
      </c>
      <c r="M87" s="11">
        <v>9.1999999999999993</v>
      </c>
      <c r="N87" s="11">
        <v>34.799999999999997</v>
      </c>
      <c r="O87" s="11">
        <v>13.2</v>
      </c>
      <c r="P87" s="11">
        <v>0.44</v>
      </c>
    </row>
    <row r="88" spans="1:16" ht="15.75" thickBot="1" x14ac:dyDescent="0.3">
      <c r="A88" s="32"/>
      <c r="B88" s="42"/>
      <c r="C88" s="10" t="s">
        <v>68</v>
      </c>
      <c r="D88" s="22">
        <v>150</v>
      </c>
      <c r="E88" s="22">
        <v>2.2599999999999998</v>
      </c>
      <c r="F88" s="22">
        <v>0.76</v>
      </c>
      <c r="G88" s="22">
        <v>31.5</v>
      </c>
      <c r="H88" s="22">
        <v>144</v>
      </c>
      <c r="I88" s="22">
        <v>0</v>
      </c>
      <c r="J88" s="22">
        <v>15</v>
      </c>
      <c r="K88" s="22">
        <v>0</v>
      </c>
      <c r="L88" s="22">
        <v>0</v>
      </c>
      <c r="M88" s="22">
        <v>12</v>
      </c>
      <c r="N88" s="22">
        <v>0</v>
      </c>
      <c r="O88" s="22">
        <v>63</v>
      </c>
      <c r="P88" s="22">
        <v>0.9</v>
      </c>
    </row>
    <row r="89" spans="1:16" ht="15.75" thickBot="1" x14ac:dyDescent="0.3">
      <c r="A89" s="32"/>
      <c r="B89" s="42"/>
      <c r="C89" s="10" t="s">
        <v>32</v>
      </c>
      <c r="D89" s="23">
        <v>200</v>
      </c>
      <c r="E89" s="23">
        <v>1</v>
      </c>
      <c r="F89" s="23">
        <v>0.2</v>
      </c>
      <c r="G89" s="23">
        <v>20.2</v>
      </c>
      <c r="H89" s="23">
        <v>92</v>
      </c>
      <c r="I89" s="23">
        <v>0.02</v>
      </c>
      <c r="J89" s="23">
        <v>4</v>
      </c>
      <c r="K89" s="23">
        <v>0</v>
      </c>
      <c r="L89" s="23">
        <v>0.2</v>
      </c>
      <c r="M89" s="23">
        <v>14</v>
      </c>
      <c r="N89" s="23">
        <v>14</v>
      </c>
      <c r="O89" s="23">
        <v>8</v>
      </c>
      <c r="P89" s="23">
        <v>2.8</v>
      </c>
    </row>
    <row r="90" spans="1:16" ht="15.75" thickBot="1" x14ac:dyDescent="0.3">
      <c r="A90" s="32"/>
      <c r="B90" s="42"/>
      <c r="C90" s="3" t="s">
        <v>20</v>
      </c>
      <c r="D90" s="11">
        <v>200</v>
      </c>
      <c r="E90" s="11">
        <v>0.4</v>
      </c>
      <c r="F90" s="11">
        <v>0.1</v>
      </c>
      <c r="G90" s="11">
        <v>21.6</v>
      </c>
      <c r="H90" s="11">
        <v>83.4</v>
      </c>
      <c r="I90" s="11">
        <v>0</v>
      </c>
      <c r="J90" s="11">
        <v>0.03</v>
      </c>
      <c r="K90" s="11">
        <v>0</v>
      </c>
      <c r="L90" s="11">
        <v>0</v>
      </c>
      <c r="M90" s="11">
        <v>11.1</v>
      </c>
      <c r="N90" s="11">
        <v>2.8</v>
      </c>
      <c r="O90" s="11">
        <v>1.4</v>
      </c>
      <c r="P90" s="11">
        <v>0.28000000000000003</v>
      </c>
    </row>
    <row r="91" spans="1:16" ht="15.75" thickBot="1" x14ac:dyDescent="0.3">
      <c r="A91" s="33"/>
      <c r="B91" s="43"/>
      <c r="C91" s="15" t="s">
        <v>21</v>
      </c>
      <c r="D91" s="12">
        <f>D85+D86+D87+D88+D89+D90</f>
        <v>890</v>
      </c>
      <c r="E91" s="12">
        <f t="shared" ref="E91:P91" si="13">E85+E86+E87+E88+E89+E90</f>
        <v>42.959999999999994</v>
      </c>
      <c r="F91" s="12">
        <f t="shared" si="13"/>
        <v>35.46</v>
      </c>
      <c r="G91" s="12">
        <f t="shared" si="13"/>
        <v>125.23000000000002</v>
      </c>
      <c r="H91" s="12">
        <f t="shared" si="13"/>
        <v>994.33</v>
      </c>
      <c r="I91" s="12">
        <f t="shared" si="13"/>
        <v>0.27</v>
      </c>
      <c r="J91" s="12">
        <f t="shared" si="13"/>
        <v>43.870000000000005</v>
      </c>
      <c r="K91" s="12">
        <f t="shared" si="13"/>
        <v>24</v>
      </c>
      <c r="L91" s="12">
        <f t="shared" si="13"/>
        <v>0.72</v>
      </c>
      <c r="M91" s="12">
        <f t="shared" si="13"/>
        <v>123.39999999999999</v>
      </c>
      <c r="N91" s="12">
        <f t="shared" si="13"/>
        <v>388.6</v>
      </c>
      <c r="O91" s="12">
        <f t="shared" si="13"/>
        <v>166.63000000000002</v>
      </c>
      <c r="P91" s="12">
        <f t="shared" si="13"/>
        <v>9.25</v>
      </c>
    </row>
    <row r="92" spans="1:16" ht="15.75" thickBot="1" x14ac:dyDescent="0.3">
      <c r="A92" s="31" t="s">
        <v>51</v>
      </c>
      <c r="B92" s="14"/>
      <c r="C92" s="3" t="s">
        <v>57</v>
      </c>
      <c r="D92" s="11">
        <v>60</v>
      </c>
      <c r="E92" s="13">
        <v>0.7</v>
      </c>
      <c r="F92" s="13">
        <v>4.3</v>
      </c>
      <c r="G92" s="13">
        <v>5.6</v>
      </c>
      <c r="H92" s="13">
        <v>64.099999999999994</v>
      </c>
      <c r="I92" s="13">
        <v>0</v>
      </c>
      <c r="J92" s="13">
        <v>2.7</v>
      </c>
      <c r="K92" s="13">
        <v>51</v>
      </c>
      <c r="L92" s="13">
        <v>3.9</v>
      </c>
      <c r="M92" s="13">
        <v>14.8</v>
      </c>
      <c r="N92" s="13">
        <v>0</v>
      </c>
      <c r="O92" s="13">
        <v>20.7</v>
      </c>
      <c r="P92" s="13">
        <v>0.4</v>
      </c>
    </row>
    <row r="93" spans="1:16" ht="15.75" thickBot="1" x14ac:dyDescent="0.3">
      <c r="A93" s="32"/>
      <c r="B93" s="42"/>
      <c r="C93" s="3" t="s">
        <v>58</v>
      </c>
      <c r="D93" s="11">
        <v>80</v>
      </c>
      <c r="E93" s="11">
        <v>14.9</v>
      </c>
      <c r="F93" s="11">
        <v>13</v>
      </c>
      <c r="G93" s="11">
        <v>12.8</v>
      </c>
      <c r="H93" s="11">
        <v>245.1</v>
      </c>
      <c r="I93" s="11">
        <v>0.1</v>
      </c>
      <c r="J93" s="11">
        <v>0</v>
      </c>
      <c r="K93" s="11">
        <v>0</v>
      </c>
      <c r="L93" s="11">
        <v>0</v>
      </c>
      <c r="M93" s="11">
        <v>14</v>
      </c>
      <c r="N93" s="11">
        <v>0</v>
      </c>
      <c r="O93" s="11">
        <v>18.8</v>
      </c>
      <c r="P93" s="11">
        <v>2.2000000000000002</v>
      </c>
    </row>
    <row r="94" spans="1:16" ht="15.75" thickBot="1" x14ac:dyDescent="0.3">
      <c r="A94" s="32"/>
      <c r="B94" s="42"/>
      <c r="C94" s="3" t="s">
        <v>40</v>
      </c>
      <c r="D94" s="11">
        <v>200</v>
      </c>
      <c r="E94" s="11">
        <v>3.3</v>
      </c>
      <c r="F94" s="11">
        <v>7.6</v>
      </c>
      <c r="G94" s="11">
        <v>27.6</v>
      </c>
      <c r="H94" s="11">
        <v>203.4</v>
      </c>
      <c r="I94" s="11">
        <v>0.03</v>
      </c>
      <c r="J94" s="11">
        <v>1.01</v>
      </c>
      <c r="K94" s="11">
        <v>0.18</v>
      </c>
      <c r="L94" s="11">
        <v>0.44</v>
      </c>
      <c r="M94" s="11">
        <v>113.59</v>
      </c>
      <c r="N94" s="11">
        <v>73.319999999999993</v>
      </c>
      <c r="O94" s="11">
        <v>11.1</v>
      </c>
      <c r="P94" s="11">
        <v>0.25</v>
      </c>
    </row>
    <row r="95" spans="1:16" ht="15.75" thickBot="1" x14ac:dyDescent="0.3">
      <c r="A95" s="32"/>
      <c r="B95" s="42"/>
      <c r="C95" s="10" t="s">
        <v>68</v>
      </c>
      <c r="D95" s="22">
        <v>150</v>
      </c>
      <c r="E95" s="22">
        <v>2.2599999999999998</v>
      </c>
      <c r="F95" s="22">
        <v>0.76</v>
      </c>
      <c r="G95" s="22">
        <v>31.5</v>
      </c>
      <c r="H95" s="22">
        <v>144</v>
      </c>
      <c r="I95" s="22">
        <v>0</v>
      </c>
      <c r="J95" s="22">
        <v>15</v>
      </c>
      <c r="K95" s="22">
        <v>0</v>
      </c>
      <c r="L95" s="22">
        <v>0</v>
      </c>
      <c r="M95" s="22">
        <v>12</v>
      </c>
      <c r="N95" s="22">
        <v>0</v>
      </c>
      <c r="O95" s="22">
        <v>63</v>
      </c>
      <c r="P95" s="22">
        <v>0.9</v>
      </c>
    </row>
    <row r="96" spans="1:16" ht="15.75" thickBot="1" x14ac:dyDescent="0.3">
      <c r="A96" s="32"/>
      <c r="B96" s="42"/>
      <c r="C96" s="10" t="s">
        <v>32</v>
      </c>
      <c r="D96" s="23">
        <v>200</v>
      </c>
      <c r="E96" s="23">
        <v>1</v>
      </c>
      <c r="F96" s="23">
        <v>0.2</v>
      </c>
      <c r="G96" s="23">
        <v>20.2</v>
      </c>
      <c r="H96" s="23">
        <v>92</v>
      </c>
      <c r="I96" s="23">
        <v>0.02</v>
      </c>
      <c r="J96" s="23">
        <v>4</v>
      </c>
      <c r="K96" s="23">
        <v>0</v>
      </c>
      <c r="L96" s="23">
        <v>0.2</v>
      </c>
      <c r="M96" s="23">
        <v>14</v>
      </c>
      <c r="N96" s="23">
        <v>14</v>
      </c>
      <c r="O96" s="23">
        <v>8</v>
      </c>
      <c r="P96" s="23">
        <v>2.8</v>
      </c>
    </row>
    <row r="97" spans="1:16" ht="15.75" thickBot="1" x14ac:dyDescent="0.3">
      <c r="A97" s="32"/>
      <c r="B97" s="42"/>
      <c r="C97" s="3" t="s">
        <v>25</v>
      </c>
      <c r="D97" s="11">
        <v>40</v>
      </c>
      <c r="E97" s="11">
        <v>4.3</v>
      </c>
      <c r="F97" s="11">
        <v>1.8</v>
      </c>
      <c r="G97" s="11">
        <v>17.399999999999999</v>
      </c>
      <c r="H97" s="11">
        <v>109.6</v>
      </c>
      <c r="I97" s="11">
        <v>0.04</v>
      </c>
      <c r="J97" s="11">
        <v>0</v>
      </c>
      <c r="K97" s="11">
        <v>0</v>
      </c>
      <c r="L97" s="11">
        <v>0.52</v>
      </c>
      <c r="M97" s="11">
        <v>9.1999999999999993</v>
      </c>
      <c r="N97" s="11">
        <v>34.799999999999997</v>
      </c>
      <c r="O97" s="11">
        <v>13.2</v>
      </c>
      <c r="P97" s="11">
        <v>0.44</v>
      </c>
    </row>
    <row r="98" spans="1:16" ht="15.75" thickBot="1" x14ac:dyDescent="0.3">
      <c r="A98" s="32"/>
      <c r="B98" s="42"/>
      <c r="C98" s="3" t="s">
        <v>20</v>
      </c>
      <c r="D98" s="11">
        <v>200</v>
      </c>
      <c r="E98" s="11">
        <v>0.4</v>
      </c>
      <c r="F98" s="11">
        <v>0.1</v>
      </c>
      <c r="G98" s="11">
        <v>21.6</v>
      </c>
      <c r="H98" s="11">
        <v>83.4</v>
      </c>
      <c r="I98" s="11">
        <v>0</v>
      </c>
      <c r="J98" s="11">
        <v>0.03</v>
      </c>
      <c r="K98" s="11">
        <v>0</v>
      </c>
      <c r="L98" s="11">
        <v>0</v>
      </c>
      <c r="M98" s="11">
        <v>11.1</v>
      </c>
      <c r="N98" s="11">
        <v>2.8</v>
      </c>
      <c r="O98" s="11">
        <v>1.4</v>
      </c>
      <c r="P98" s="11">
        <v>0.28000000000000003</v>
      </c>
    </row>
    <row r="99" spans="1:16" ht="15.75" thickBot="1" x14ac:dyDescent="0.3">
      <c r="A99" s="33"/>
      <c r="B99" s="43"/>
      <c r="C99" s="4" t="s">
        <v>21</v>
      </c>
      <c r="D99" s="12">
        <f>D92+D93+D94+D95+D96+D98+D97</f>
        <v>930</v>
      </c>
      <c r="E99" s="12">
        <f t="shared" ref="E99:P99" si="14">E92+E93+E94+E95+E96+E98+E97</f>
        <v>26.859999999999996</v>
      </c>
      <c r="F99" s="12">
        <f t="shared" si="14"/>
        <v>27.76</v>
      </c>
      <c r="G99" s="12">
        <f t="shared" si="14"/>
        <v>136.70000000000002</v>
      </c>
      <c r="H99" s="12">
        <f t="shared" si="14"/>
        <v>941.6</v>
      </c>
      <c r="I99" s="12">
        <f t="shared" si="14"/>
        <v>0.19</v>
      </c>
      <c r="J99" s="12">
        <f t="shared" si="14"/>
        <v>22.740000000000002</v>
      </c>
      <c r="K99" s="12">
        <f t="shared" si="14"/>
        <v>51.18</v>
      </c>
      <c r="L99" s="12">
        <f t="shared" si="14"/>
        <v>5.0600000000000005</v>
      </c>
      <c r="M99" s="12">
        <f t="shared" si="14"/>
        <v>188.69</v>
      </c>
      <c r="N99" s="12">
        <f t="shared" si="14"/>
        <v>124.91999999999999</v>
      </c>
      <c r="O99" s="12">
        <f t="shared" si="14"/>
        <v>136.19999999999999</v>
      </c>
      <c r="P99" s="12">
        <f t="shared" si="14"/>
        <v>7.2700000000000005</v>
      </c>
    </row>
    <row r="100" spans="1:16" ht="15.75" x14ac:dyDescent="0.25">
      <c r="A100" s="6"/>
    </row>
  </sheetData>
  <mergeCells count="31">
    <mergeCell ref="A61:A68"/>
    <mergeCell ref="B62:B68"/>
    <mergeCell ref="A69:A74"/>
    <mergeCell ref="A4:A7"/>
    <mergeCell ref="A12:B13"/>
    <mergeCell ref="A14:A22"/>
    <mergeCell ref="B15:B22"/>
    <mergeCell ref="A10:P10"/>
    <mergeCell ref="C12:C13"/>
    <mergeCell ref="A92:A99"/>
    <mergeCell ref="B93:B99"/>
    <mergeCell ref="A75:A84"/>
    <mergeCell ref="B75:B84"/>
    <mergeCell ref="A85:A91"/>
    <mergeCell ref="B86:B91"/>
    <mergeCell ref="A2:E2"/>
    <mergeCell ref="B4:E7"/>
    <mergeCell ref="A11:M11"/>
    <mergeCell ref="B70:B74"/>
    <mergeCell ref="B33:B42"/>
    <mergeCell ref="A53:A60"/>
    <mergeCell ref="B53:B60"/>
    <mergeCell ref="E12:G12"/>
    <mergeCell ref="H12:H13"/>
    <mergeCell ref="I12:L12"/>
    <mergeCell ref="M12:P12"/>
    <mergeCell ref="A43:A52"/>
    <mergeCell ref="B44:B52"/>
    <mergeCell ref="A24:A32"/>
    <mergeCell ref="B24:B32"/>
    <mergeCell ref="A33:A42"/>
  </mergeCells>
  <pageMargins left="0" right="0" top="0" bottom="0" header="0" footer="0"/>
  <pageSetup paperSize="9" scale="86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10" workbookViewId="0">
      <selection activeCell="A25" sqref="A25"/>
    </sheetView>
  </sheetViews>
  <sheetFormatPr defaultRowHeight="15" x14ac:dyDescent="0.25"/>
  <sheetData>
    <row r="1" spans="1:4" ht="15.75" thickBot="1" x14ac:dyDescent="0.3">
      <c r="A1" s="18">
        <v>29</v>
      </c>
      <c r="B1" s="19"/>
      <c r="C1" s="18">
        <v>7</v>
      </c>
      <c r="D1" s="19"/>
    </row>
    <row r="2" spans="1:4" ht="15.75" thickBot="1" x14ac:dyDescent="0.3">
      <c r="A2" s="50">
        <v>34</v>
      </c>
      <c r="B2" s="19"/>
      <c r="C2" s="21">
        <v>6</v>
      </c>
      <c r="D2" s="19"/>
    </row>
    <row r="3" spans="1:4" ht="15.75" thickBot="1" x14ac:dyDescent="0.3">
      <c r="A3" s="53"/>
      <c r="B3" s="19"/>
      <c r="C3" s="20">
        <v>7</v>
      </c>
      <c r="D3" s="19"/>
    </row>
    <row r="4" spans="1:4" ht="15.75" thickBot="1" x14ac:dyDescent="0.3">
      <c r="A4" s="54">
        <v>19</v>
      </c>
      <c r="B4" s="19"/>
      <c r="C4" s="21">
        <v>5</v>
      </c>
      <c r="D4" s="19"/>
    </row>
    <row r="5" spans="1:4" ht="15.75" thickBot="1" x14ac:dyDescent="0.3">
      <c r="A5" s="53"/>
      <c r="B5" s="19"/>
      <c r="C5" s="21"/>
      <c r="D5" s="19"/>
    </row>
    <row r="6" spans="1:4" ht="15.75" thickBot="1" x14ac:dyDescent="0.3">
      <c r="A6" s="54">
        <v>36</v>
      </c>
      <c r="B6" s="19"/>
      <c r="C6" s="20"/>
      <c r="D6" s="19"/>
    </row>
    <row r="7" spans="1:4" ht="15.75" thickBot="1" x14ac:dyDescent="0.3">
      <c r="A7" s="51"/>
      <c r="B7" s="19"/>
      <c r="C7" s="20">
        <v>11</v>
      </c>
      <c r="D7" s="19"/>
    </row>
    <row r="8" spans="1:4" ht="15.75" thickBot="1" x14ac:dyDescent="0.3">
      <c r="A8" s="20">
        <v>10</v>
      </c>
      <c r="B8" s="19"/>
      <c r="C8" s="20">
        <v>3</v>
      </c>
      <c r="D8" s="19"/>
    </row>
    <row r="9" spans="1:4" x14ac:dyDescent="0.25">
      <c r="A9" s="50">
        <v>28</v>
      </c>
      <c r="B9" s="19"/>
      <c r="C9" s="50">
        <v>5</v>
      </c>
      <c r="D9" s="19"/>
    </row>
    <row r="10" spans="1:4" ht="15.75" thickBot="1" x14ac:dyDescent="0.3">
      <c r="A10" s="51"/>
      <c r="B10" s="19"/>
      <c r="C10" s="51"/>
      <c r="D10" s="19"/>
    </row>
    <row r="11" spans="1:4" x14ac:dyDescent="0.25">
      <c r="A11" s="50">
        <v>26</v>
      </c>
      <c r="B11" s="19"/>
      <c r="C11" s="50">
        <v>6</v>
      </c>
      <c r="D11" s="19"/>
    </row>
    <row r="12" spans="1:4" ht="15.75" thickBot="1" x14ac:dyDescent="0.3">
      <c r="A12" s="51"/>
      <c r="B12" s="19"/>
      <c r="C12" s="51"/>
      <c r="D12" s="19"/>
    </row>
    <row r="13" spans="1:4" x14ac:dyDescent="0.25">
      <c r="A13" s="50">
        <v>25</v>
      </c>
      <c r="B13" s="19"/>
      <c r="C13" s="50">
        <v>6</v>
      </c>
      <c r="D13" s="19"/>
    </row>
    <row r="14" spans="1:4" x14ac:dyDescent="0.25">
      <c r="A14" s="52"/>
      <c r="B14" s="19"/>
      <c r="C14" s="52"/>
      <c r="D14" s="19"/>
    </row>
    <row r="15" spans="1:4" ht="15.75" thickBot="1" x14ac:dyDescent="0.3">
      <c r="A15" s="51"/>
      <c r="B15" s="19"/>
      <c r="C15" s="51"/>
      <c r="D15" s="19"/>
    </row>
    <row r="16" spans="1:4" x14ac:dyDescent="0.25">
      <c r="A16" s="50">
        <v>26</v>
      </c>
      <c r="B16" s="19"/>
      <c r="C16" s="50">
        <v>8</v>
      </c>
      <c r="D16" s="19"/>
    </row>
    <row r="17" spans="1:4" ht="15.75" thickBot="1" x14ac:dyDescent="0.3">
      <c r="A17" s="51"/>
      <c r="B17" s="19"/>
      <c r="C17" s="51"/>
      <c r="D17" s="19"/>
    </row>
    <row r="18" spans="1:4" x14ac:dyDescent="0.25">
      <c r="A18" s="50">
        <v>24</v>
      </c>
      <c r="B18" s="19"/>
      <c r="C18" s="50">
        <v>6</v>
      </c>
      <c r="D18" s="19"/>
    </row>
    <row r="19" spans="1:4" ht="15.75" thickBot="1" x14ac:dyDescent="0.3">
      <c r="A19" s="51"/>
      <c r="B19" s="19"/>
      <c r="C19" s="51"/>
      <c r="D19" s="19"/>
    </row>
    <row r="20" spans="1:4" x14ac:dyDescent="0.25">
      <c r="A20" s="50">
        <v>28</v>
      </c>
      <c r="B20" s="19"/>
      <c r="C20" s="50">
        <v>6</v>
      </c>
      <c r="D20" s="19"/>
    </row>
    <row r="21" spans="1:4" ht="15.75" thickBot="1" x14ac:dyDescent="0.3">
      <c r="A21" s="51"/>
      <c r="B21" s="19"/>
      <c r="C21" s="51"/>
      <c r="D21" s="19"/>
    </row>
    <row r="22" spans="1:4" ht="15.75" thickBot="1" x14ac:dyDescent="0.3">
      <c r="A22" s="20">
        <v>24</v>
      </c>
      <c r="B22" s="19"/>
      <c r="C22" s="20">
        <v>6</v>
      </c>
      <c r="D22" s="19"/>
    </row>
    <row r="23" spans="1:4" ht="15.75" thickBot="1" x14ac:dyDescent="0.3">
      <c r="A23" s="20">
        <v>24</v>
      </c>
      <c r="B23" s="19"/>
      <c r="C23" s="20">
        <v>6</v>
      </c>
      <c r="D23" s="19"/>
    </row>
    <row r="24" spans="1:4" ht="15.75" thickBot="1" x14ac:dyDescent="0.3">
      <c r="A24" s="20">
        <v>11</v>
      </c>
      <c r="B24" s="19"/>
      <c r="C24" s="20"/>
      <c r="D24" s="19"/>
    </row>
    <row r="25" spans="1:4" x14ac:dyDescent="0.25">
      <c r="A25">
        <f>SUM(A1:A24)</f>
        <v>344</v>
      </c>
      <c r="C25">
        <f>SUM(C1:C24)</f>
        <v>88</v>
      </c>
      <c r="D25" s="19"/>
    </row>
  </sheetData>
  <mergeCells count="15">
    <mergeCell ref="A2:A3"/>
    <mergeCell ref="A4:A5"/>
    <mergeCell ref="A6:A7"/>
    <mergeCell ref="A9:A10"/>
    <mergeCell ref="A11:A12"/>
    <mergeCell ref="A16:A17"/>
    <mergeCell ref="A18:A19"/>
    <mergeCell ref="A20:A21"/>
    <mergeCell ref="C9:C10"/>
    <mergeCell ref="C11:C12"/>
    <mergeCell ref="C13:C15"/>
    <mergeCell ref="C16:C17"/>
    <mergeCell ref="C18:C19"/>
    <mergeCell ref="C20:C21"/>
    <mergeCell ref="A13:A1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2024-09-02T06:18:52Z</cp:lastPrinted>
  <dcterms:created xsi:type="dcterms:W3CDTF">2022-09-06T10:24:26Z</dcterms:created>
  <dcterms:modified xsi:type="dcterms:W3CDTF">2024-09-02T06:19:14Z</dcterms:modified>
</cp:coreProperties>
</file>